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I:\Purchasing\BID\2025\25-065 Construction of Library Access Road\"/>
    </mc:Choice>
  </mc:AlternateContent>
  <xr:revisionPtr revIDLastSave="0" documentId="13_ncr:1_{6ACEF763-9859-4DA6-8F78-7129B0C7123D}" xr6:coauthVersionLast="47" xr6:coauthVersionMax="47" xr10:uidLastSave="{00000000-0000-0000-0000-000000000000}"/>
  <bookViews>
    <workbookView xWindow="28680" yWindow="-120" windowWidth="29040" windowHeight="15840" xr2:uid="{42243B44-9C2D-49B0-A4D9-AE0BE1367991}"/>
  </bookViews>
  <sheets>
    <sheet name="BID FORM 3A-3B" sheetId="1" r:id="rId1"/>
  </sheets>
  <definedNames>
    <definedName name="Est_Sec">#REF!</definedName>
    <definedName name="_xlnm.Print_Area" localSheetId="0">'BID FORM 3A-3B'!$A$3:$J$206</definedName>
    <definedName name="_xlnm.Print_Titles" localSheetId="0">'BID FORM 3A-3B'!$3:$3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0" i="1" l="1"/>
  <c r="J180" i="1" l="1"/>
  <c r="J168" i="1"/>
  <c r="J167" i="1"/>
  <c r="J166" i="1"/>
  <c r="J134" i="1"/>
  <c r="J133" i="1"/>
  <c r="J132" i="1"/>
  <c r="J137" i="1"/>
  <c r="J136" i="1"/>
  <c r="J135" i="1"/>
  <c r="J126" i="1"/>
  <c r="J119" i="1"/>
  <c r="J118" i="1"/>
  <c r="J117" i="1"/>
  <c r="J109" i="1"/>
  <c r="A92" i="1" l="1"/>
  <c r="A93" i="1" s="1"/>
  <c r="A97" i="1" s="1"/>
  <c r="A98" i="1" s="1"/>
  <c r="A99" i="1" s="1"/>
  <c r="A100" i="1" s="1"/>
  <c r="A101" i="1" s="1"/>
  <c r="A105" i="1" s="1"/>
  <c r="A106" i="1" s="1"/>
  <c r="A107" i="1" s="1"/>
  <c r="A108" i="1" s="1"/>
  <c r="A6" i="1"/>
  <c r="A7" i="1" s="1"/>
  <c r="A8" i="1" s="1"/>
  <c r="A12" i="1" s="1"/>
  <c r="A13" i="1" s="1"/>
  <c r="A14" i="1" s="1"/>
  <c r="A15" i="1" s="1"/>
  <c r="A16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6" i="1" s="1"/>
  <c r="A40" i="1" s="1"/>
  <c r="A41" i="1" s="1"/>
  <c r="A42" i="1" s="1"/>
  <c r="A43" i="1" s="1"/>
  <c r="A44" i="1" s="1"/>
  <c r="A48" i="1" s="1"/>
  <c r="A49" i="1" s="1"/>
  <c r="A50" i="1" s="1"/>
  <c r="A51" i="1" s="1"/>
  <c r="A52" i="1" s="1"/>
  <c r="A53" i="1" s="1"/>
  <c r="A54" i="1" s="1"/>
  <c r="A55" i="1" s="1"/>
  <c r="A56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80" i="1" s="1"/>
  <c r="A81" i="1" s="1"/>
  <c r="A82" i="1" s="1"/>
  <c r="A83" i="1" s="1"/>
  <c r="A84" i="1" s="1"/>
  <c r="A85" i="1" s="1"/>
  <c r="J107" i="1"/>
  <c r="A109" i="1" l="1"/>
  <c r="A110" i="1" s="1"/>
  <c r="A111" i="1" s="1"/>
  <c r="A112" i="1" s="1"/>
  <c r="A113" i="1" s="1"/>
  <c r="A114" i="1" s="1"/>
  <c r="A115" i="1" s="1"/>
  <c r="A116" i="1" s="1"/>
  <c r="A186" i="1"/>
  <c r="J185" i="1"/>
  <c r="J184" i="1"/>
  <c r="J183" i="1"/>
  <c r="J182" i="1"/>
  <c r="J181" i="1"/>
  <c r="J179" i="1"/>
  <c r="A176" i="1"/>
  <c r="J175" i="1"/>
  <c r="J174" i="1"/>
  <c r="J173" i="1"/>
  <c r="J172" i="1"/>
  <c r="J171" i="1"/>
  <c r="J170" i="1"/>
  <c r="J169" i="1"/>
  <c r="J165" i="1"/>
  <c r="J164" i="1"/>
  <c r="J163" i="1"/>
  <c r="J162" i="1"/>
  <c r="J161" i="1"/>
  <c r="J160" i="1"/>
  <c r="J159" i="1"/>
  <c r="J158" i="1"/>
  <c r="J157" i="1"/>
  <c r="J156" i="1"/>
  <c r="A153" i="1"/>
  <c r="J152" i="1"/>
  <c r="J151" i="1"/>
  <c r="J150" i="1"/>
  <c r="J149" i="1"/>
  <c r="J148" i="1"/>
  <c r="J147" i="1"/>
  <c r="J146" i="1"/>
  <c r="J145" i="1"/>
  <c r="J144" i="1"/>
  <c r="J153" i="1" s="1"/>
  <c r="A141" i="1"/>
  <c r="J140" i="1"/>
  <c r="J139" i="1"/>
  <c r="J138" i="1"/>
  <c r="J131" i="1"/>
  <c r="J130" i="1"/>
  <c r="A127" i="1"/>
  <c r="J125" i="1"/>
  <c r="J127" i="1" s="1"/>
  <c r="A122" i="1"/>
  <c r="J121" i="1"/>
  <c r="J120" i="1"/>
  <c r="J116" i="1"/>
  <c r="J115" i="1"/>
  <c r="J114" i="1"/>
  <c r="J113" i="1"/>
  <c r="J112" i="1"/>
  <c r="J111" i="1"/>
  <c r="J110" i="1"/>
  <c r="J108" i="1"/>
  <c r="J106" i="1"/>
  <c r="J105" i="1"/>
  <c r="J122" i="1" s="1"/>
  <c r="A102" i="1"/>
  <c r="J101" i="1"/>
  <c r="J100" i="1"/>
  <c r="J99" i="1"/>
  <c r="J98" i="1"/>
  <c r="J97" i="1"/>
  <c r="A94" i="1"/>
  <c r="J93" i="1"/>
  <c r="J92" i="1"/>
  <c r="J91" i="1"/>
  <c r="A86" i="1"/>
  <c r="J85" i="1"/>
  <c r="J84" i="1"/>
  <c r="J83" i="1"/>
  <c r="J82" i="1"/>
  <c r="J81" i="1"/>
  <c r="J80" i="1"/>
  <c r="J86" i="1" s="1"/>
  <c r="A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A57" i="1"/>
  <c r="J56" i="1"/>
  <c r="J55" i="1"/>
  <c r="J54" i="1"/>
  <c r="J53" i="1"/>
  <c r="J52" i="1"/>
  <c r="J51" i="1"/>
  <c r="J50" i="1"/>
  <c r="J49" i="1"/>
  <c r="J48" i="1"/>
  <c r="A45" i="1"/>
  <c r="J44" i="1"/>
  <c r="J43" i="1"/>
  <c r="J42" i="1"/>
  <c r="J41" i="1"/>
  <c r="J40" i="1"/>
  <c r="A37" i="1"/>
  <c r="J36" i="1"/>
  <c r="J37" i="1" s="1"/>
  <c r="A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A17" i="1"/>
  <c r="J16" i="1"/>
  <c r="J15" i="1"/>
  <c r="J14" i="1"/>
  <c r="J13" i="1"/>
  <c r="J12" i="1"/>
  <c r="A9" i="1"/>
  <c r="J8" i="1"/>
  <c r="J7" i="1"/>
  <c r="J6" i="1"/>
  <c r="J5" i="1"/>
  <c r="J9" i="1" s="1"/>
  <c r="J17" i="1" l="1"/>
  <c r="J186" i="1"/>
  <c r="J33" i="1"/>
  <c r="J141" i="1"/>
  <c r="J57" i="1"/>
  <c r="J45" i="1"/>
  <c r="A117" i="1"/>
  <c r="J77" i="1"/>
  <c r="J176" i="1"/>
  <c r="J102" i="1"/>
  <c r="J94" i="1"/>
  <c r="J88" i="1" l="1"/>
  <c r="A118" i="1"/>
  <c r="J188" i="1"/>
  <c r="A119" i="1" l="1"/>
  <c r="A120" i="1" s="1"/>
  <c r="A121" i="1" s="1"/>
  <c r="A125" i="1" s="1"/>
  <c r="A126" i="1" l="1"/>
  <c r="A130" i="1" s="1"/>
  <c r="A131" i="1" s="1"/>
  <c r="A132" i="1" s="1"/>
  <c r="A133" i="1" s="1"/>
  <c r="A134" i="1" s="1"/>
  <c r="A135" i="1" l="1"/>
  <c r="A136" i="1" s="1"/>
  <c r="A137" i="1" s="1"/>
  <c r="A138" i="1" s="1"/>
  <c r="A139" i="1" s="1"/>
  <c r="A140" i="1" s="1"/>
  <c r="A144" i="1" s="1"/>
  <c r="A145" i="1" s="1"/>
  <c r="A146" i="1" s="1"/>
  <c r="A147" i="1" s="1"/>
  <c r="A148" i="1" s="1"/>
  <c r="A149" i="1" s="1"/>
  <c r="A150" i="1" s="1"/>
  <c r="A151" i="1" s="1"/>
  <c r="A152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l="1"/>
  <c r="A167" i="1" s="1"/>
  <c r="A168" i="1" s="1"/>
  <c r="A169" i="1" s="1"/>
  <c r="A170" i="1" s="1"/>
  <c r="A171" i="1" s="1"/>
  <c r="A172" i="1" s="1"/>
  <c r="A173" i="1" s="1"/>
  <c r="A174" i="1" s="1"/>
  <c r="A175" i="1" s="1"/>
  <c r="A179" i="1" s="1"/>
  <c r="A180" i="1" l="1"/>
  <c r="A181" i="1" s="1"/>
  <c r="A182" i="1" s="1"/>
  <c r="A183" i="1" s="1"/>
  <c r="A184" i="1" s="1"/>
  <c r="A185" i="1" s="1"/>
</calcChain>
</file>

<file path=xl/sharedStrings.xml><?xml version="1.0" encoding="utf-8"?>
<sst xmlns="http://schemas.openxmlformats.org/spreadsheetml/2006/main" count="860" uniqueCount="295">
  <si>
    <t>Item No.</t>
  </si>
  <si>
    <t>Description</t>
  </si>
  <si>
    <t>Spec. No.</t>
  </si>
  <si>
    <t>FBC Identifier</t>
  </si>
  <si>
    <t>Estimated Quantity</t>
  </si>
  <si>
    <t>Unit of Measure</t>
  </si>
  <si>
    <t>Unit Pice</t>
  </si>
  <si>
    <t>Total Price</t>
  </si>
  <si>
    <t>X</t>
  </si>
  <si>
    <t>=</t>
  </si>
  <si>
    <t>DATE:</t>
  </si>
  <si>
    <t>BIDDER:</t>
  </si>
  <si>
    <t>Company's Name</t>
  </si>
  <si>
    <t>BY:</t>
  </si>
  <si>
    <t>ATTEST/SEAL</t>
  </si>
  <si>
    <t>Signature</t>
  </si>
  <si>
    <t>(if a corporation):</t>
  </si>
  <si>
    <t>WITNESS</t>
  </si>
  <si>
    <t>Printed or Typed Name</t>
  </si>
  <si>
    <t>(if not a corporation):</t>
  </si>
  <si>
    <t>Title</t>
  </si>
  <si>
    <t>Street Address</t>
  </si>
  <si>
    <t>City, State &amp; Zip Code</t>
  </si>
  <si>
    <t>Name:</t>
  </si>
  <si>
    <t>Area Code and Phone Number</t>
  </si>
  <si>
    <t>A</t>
  </si>
  <si>
    <t>PREPARING RIGHT-OF-WAY</t>
  </si>
  <si>
    <t>HC 100</t>
  </si>
  <si>
    <t>H00100001</t>
  </si>
  <si>
    <t>STA</t>
  </si>
  <si>
    <t>EXCAVATION</t>
  </si>
  <si>
    <t>HC 110.01</t>
  </si>
  <si>
    <t>H00110001</t>
  </si>
  <si>
    <t>CY</t>
  </si>
  <si>
    <t>BORROW</t>
  </si>
  <si>
    <t>HC 130.01</t>
  </si>
  <si>
    <t>H00130001</t>
  </si>
  <si>
    <t>FORT BEND COUNTY PROJECT SIGN</t>
  </si>
  <si>
    <t>HC 636</t>
  </si>
  <si>
    <t/>
  </si>
  <si>
    <t>EA</t>
  </si>
  <si>
    <t>B</t>
  </si>
  <si>
    <t>LIME TREATMENT (8 IN DEPTH)</t>
  </si>
  <si>
    <t>HC 260.07</t>
  </si>
  <si>
    <t>H00260007</t>
  </si>
  <si>
    <t>SY</t>
  </si>
  <si>
    <t>LIME (HYDRATED LIME - SLURRY)</t>
  </si>
  <si>
    <t>HC 265.02</t>
  </si>
  <si>
    <t>H00265002</t>
  </si>
  <si>
    <t>TON</t>
  </si>
  <si>
    <t>CONCRETE PAVEMENT (CLASS E CONCRETE, 8 IN DEPTH)</t>
  </si>
  <si>
    <t>HC 360.03</t>
  </si>
  <si>
    <t>H00360003</t>
  </si>
  <si>
    <t>DOWEL BAR (3/4 IN DIAMETER)</t>
  </si>
  <si>
    <t>HC 361.16</t>
  </si>
  <si>
    <t>H00361016</t>
  </si>
  <si>
    <t>CONCRETE CURB (6 IN)</t>
  </si>
  <si>
    <t>HC 530.01</t>
  </si>
  <si>
    <t>H00530001</t>
  </si>
  <si>
    <t>LF</t>
  </si>
  <si>
    <t>C</t>
  </si>
  <si>
    <t>REINFORCED CONCRETE PIPE (CIRCULAR) (24 IN) (CL III)</t>
  </si>
  <si>
    <t>HC 464.01</t>
  </si>
  <si>
    <t>H00464001</t>
  </si>
  <si>
    <t>REINFORCED CONCRETE PIPE (CIRCULAR) (30 IN) (CL III)</t>
  </si>
  <si>
    <t>HC 464.03</t>
  </si>
  <si>
    <t>H00464003</t>
  </si>
  <si>
    <t>REINFORCED CONCRETE PIPE (CIRCULAR) (42 IN) (CL III)</t>
  </si>
  <si>
    <t>HC 464.07</t>
  </si>
  <si>
    <t>H00464007</t>
  </si>
  <si>
    <t>REINFORCED CONCRETE PIPE (CIRCULAR) (48 IN) (CL III)</t>
  </si>
  <si>
    <t>HC 464.09</t>
  </si>
  <si>
    <t>H00464009</t>
  </si>
  <si>
    <t>REINFORCED CONCRETE BOX CULVERT (PRECAST) (6 FT X 5 FT)</t>
  </si>
  <si>
    <t>HC 462.13</t>
  </si>
  <si>
    <t>H00462013</t>
  </si>
  <si>
    <t>REINFORCED CONCRETE BOX CULVERT (PRECAST) (6 FT X 6 FT)</t>
  </si>
  <si>
    <t>HC 462.14</t>
  </si>
  <si>
    <t>H00462014</t>
  </si>
  <si>
    <t>CONCRETE JUNCTION BOX (PRECAST) (6 FT X 6 FT, ADDITIONAL DEPTH)</t>
  </si>
  <si>
    <t>HC 465.44</t>
  </si>
  <si>
    <t>H00465044</t>
  </si>
  <si>
    <t>CONCRETE JUNCTION BOX (PRECAST) (5 FT X 8 FT, ADDITIONAL DEPTH)</t>
  </si>
  <si>
    <t>HC 465</t>
  </si>
  <si>
    <t>CONCRETE JUNCTION BOX (PRECAST) (6 FT X 8 FT, ADDITIONAL DEPTH)</t>
  </si>
  <si>
    <t>CONCRETE JUNCTION BOX (PRECAST) (5 FT X 7 FT, ADDITIONAL DEPTH)</t>
  </si>
  <si>
    <t>INLET (PRECAST) (TYPE C, ADDITIONAL DEPTH)</t>
  </si>
  <si>
    <t>HC 466.24</t>
  </si>
  <si>
    <t>H00466024</t>
  </si>
  <si>
    <t>INLET (CAST-IN-PLACE) (TYPE A, STANDARD DEPTH)</t>
  </si>
  <si>
    <t>HC 466.1</t>
  </si>
  <si>
    <t>H00466010</t>
  </si>
  <si>
    <t>RIPRAP (BROKEN CONCRETE OR STONE BLOCK, GRADATION NO. 1, 18 IN THICK)</t>
  </si>
  <si>
    <t>HC 432.06</t>
  </si>
  <si>
    <t>H00432006</t>
  </si>
  <si>
    <t>D</t>
  </si>
  <si>
    <t>TEMPORARY TRAFFIC CONTROL</t>
  </si>
  <si>
    <t>HC 694.01</t>
  </si>
  <si>
    <t>H00694001</t>
  </si>
  <si>
    <t>MONTHS</t>
  </si>
  <si>
    <t>E</t>
  </si>
  <si>
    <t>SIGNS</t>
  </si>
  <si>
    <t>HC 636.01</t>
  </si>
  <si>
    <t>H00636001</t>
  </si>
  <si>
    <t>HC 636.02</t>
  </si>
  <si>
    <t>H00636002</t>
  </si>
  <si>
    <t>SF</t>
  </si>
  <si>
    <t>RETROREFLECTORIZED PAVEMENT MARKINGS (TYPE I) (4 IN, YELLOW, SOLID, THERMOPLASTIC) (90 MIL)</t>
  </si>
  <si>
    <t>HC 666.09</t>
  </si>
  <si>
    <t>H00666009</t>
  </si>
  <si>
    <t>RETROREFLECTORIZED PAVEMENT MARKINGS (TYPE I) (4 IN, WHITE, SOLID, THERMOPLASTIC) (60 MIL)</t>
  </si>
  <si>
    <t>HC 666.03</t>
  </si>
  <si>
    <t>H00666003</t>
  </si>
  <si>
    <t>RAISED PAVEMENT MARKERS (TYPE II-A-A)</t>
  </si>
  <si>
    <t>HC 672.04</t>
  </si>
  <si>
    <t>H00672004</t>
  </si>
  <si>
    <t>F</t>
  </si>
  <si>
    <t>SODDING FOR EROSION CONTROL</t>
  </si>
  <si>
    <t>HC 162.01</t>
  </si>
  <si>
    <t>H00162001</t>
  </si>
  <si>
    <t>SEEDING FOR EROSION CONTROL (HYDRO-MULCH SEEDING)</t>
  </si>
  <si>
    <t>HC 164.04</t>
  </si>
  <si>
    <t>H00164004</t>
  </si>
  <si>
    <t>AC</t>
  </si>
  <si>
    <t>TEMPORARY SEDIMENT-CONTROL FENCE (INSTALLATION 60%, REMOVAL 40%)</t>
  </si>
  <si>
    <t>HC 591.08</t>
  </si>
  <si>
    <t>H00591008</t>
  </si>
  <si>
    <t>BIODEGRADABLE EROSION CONTROL LOGS (INSTALLATION 60%, REMOVAL 40%)</t>
  </si>
  <si>
    <t>HC 591.09</t>
  </si>
  <si>
    <t>H00591009</t>
  </si>
  <si>
    <t>CONSTRUCTION EXIT (INSTALLATION 60%, REMOVAL 40%)</t>
  </si>
  <si>
    <t>HC 591.06</t>
  </si>
  <si>
    <t>H00591006</t>
  </si>
  <si>
    <t>CONCRETE TRUCK WASHOUT (INSTALLATION 60%, REMOVAL 40%)</t>
  </si>
  <si>
    <t>HC 591.1</t>
  </si>
  <si>
    <t>H00591010</t>
  </si>
  <si>
    <t>GRAVEL BAGS FOR EROSION CONTROL (INSTALLATION 60%, REMOVAL 40%)</t>
  </si>
  <si>
    <t>HC 591.07</t>
  </si>
  <si>
    <t>H00591007</t>
  </si>
  <si>
    <t>ROCK FILTER DAM (TYPE 1) (INSTALLATION 60%, REMOVAL 40%)</t>
  </si>
  <si>
    <t>HC 591.01</t>
  </si>
  <si>
    <t>H00591001</t>
  </si>
  <si>
    <t>SWPPP MONITORING AND DOCUMENTATION</t>
  </si>
  <si>
    <t>HC 591.11</t>
  </si>
  <si>
    <t>H00591011</t>
  </si>
  <si>
    <t>G</t>
  </si>
  <si>
    <t>8-INCH DIAMETER PLUG AND CLAMP</t>
  </si>
  <si>
    <t>COH 2511</t>
  </si>
  <si>
    <t>8-INCH DIAMETER PVC WATER LINE, OPEN-CUT</t>
  </si>
  <si>
    <t>U02511003</t>
  </si>
  <si>
    <t>12-INCH DIAMETER PVC WATER LINE, OPEN-CUT</t>
  </si>
  <si>
    <t>U02511005</t>
  </si>
  <si>
    <t>12-INCH DIAMETER PLUG AND CLAMP</t>
  </si>
  <si>
    <t>8-INCH DIAMETER WET CONNECTION</t>
  </si>
  <si>
    <t>COH 2513</t>
  </si>
  <si>
    <t>U02513002</t>
  </si>
  <si>
    <t>12-INCH WET CONNECTION</t>
  </si>
  <si>
    <t>U02513003</t>
  </si>
  <si>
    <t>FIRE HYDRANT ASSEMBLY</t>
  </si>
  <si>
    <t>COH 2520</t>
  </si>
  <si>
    <t>U02520003</t>
  </si>
  <si>
    <t>6" FIRE HYDRANT LEAD (OPEN CUT)</t>
  </si>
  <si>
    <t>U02520005</t>
  </si>
  <si>
    <t>12"X8" TAPPING SLEEVE WITH GATE VALVE AND BOX</t>
  </si>
  <si>
    <t>COH 2525</t>
  </si>
  <si>
    <t>4-FOOT DIAMETER PRECAST CONCRETE MANHOLES</t>
  </si>
  <si>
    <t>COH 2082</t>
  </si>
  <si>
    <t>EXTRA DEPTH, 4-FOOT DIAMETER PRECAST CONCRETE MANHOLES</t>
  </si>
  <si>
    <t>VF</t>
  </si>
  <si>
    <t>REMOVE AND DISPOSE 6-INCH SANITARY SEWER (ALL DEPTHS)</t>
  </si>
  <si>
    <t>COH 2221</t>
  </si>
  <si>
    <t>TRENCH SAFETY SYSTEM FOR TRENCH EXCAVATIONS OF SANITARY SEWER</t>
  </si>
  <si>
    <t>COH 2260</t>
  </si>
  <si>
    <t>8-INCH DIAMETER SANITARY SEWER BY OPEN-CUT</t>
  </si>
  <si>
    <t>COH 2531</t>
  </si>
  <si>
    <t>12-INCH DIAMETER SANITARY SEWER BY OPEN-CUT</t>
  </si>
  <si>
    <t>8" DIAMETER SANITARY SEWER CLEANOUT</t>
  </si>
  <si>
    <t>COH 2534</t>
  </si>
  <si>
    <t>H</t>
  </si>
  <si>
    <t>TOPSOIL</t>
  </si>
  <si>
    <t>HC 160.01</t>
  </si>
  <si>
    <t>H00160001</t>
  </si>
  <si>
    <t>WELL-POINT INSTALLATION</t>
  </si>
  <si>
    <t>HC 400.02</t>
  </si>
  <si>
    <t>H00400002</t>
  </si>
  <si>
    <t>CONSTRUCTION SAFETY FENCE</t>
  </si>
  <si>
    <t>HC 556.01</t>
  </si>
  <si>
    <t>H00556001</t>
  </si>
  <si>
    <t>PROJECT SITE DOCUMENTATION</t>
  </si>
  <si>
    <t>HC 561.01</t>
  </si>
  <si>
    <t>H00561001</t>
  </si>
  <si>
    <t>LS</t>
  </si>
  <si>
    <t>OFF-DUTY UNIFORMED PEACE OFFICE - AS DIRECTED BY ENGINEER (MIN. BID $25/HR)</t>
  </si>
  <si>
    <t>HC 672</t>
  </si>
  <si>
    <t>HR</t>
  </si>
  <si>
    <t>CEMENT-STABILIZED BACKFILL (FOB JOBSITE)</t>
  </si>
  <si>
    <t>HC 400.08</t>
  </si>
  <si>
    <t>H00400008</t>
  </si>
  <si>
    <t>Site Preparation and Earthwork (Phase 3A)</t>
  </si>
  <si>
    <t>Paving (Phase 3A)</t>
  </si>
  <si>
    <t>Drainage (Phase 3A)</t>
  </si>
  <si>
    <t>Traffic Control Plan (Phase 3A)</t>
  </si>
  <si>
    <t>Signing and Pavement Marking (Phase 3A)</t>
  </si>
  <si>
    <t>Storm Water Pollution Plan (Phase 3A)</t>
  </si>
  <si>
    <t>Water and Sanitary Sewer (Phase 3A)</t>
  </si>
  <si>
    <t>**Extra Work Items (Phase 3A)</t>
  </si>
  <si>
    <t>*** GRAND TOTAL (ITEMS A-H) (Phase 3A)</t>
  </si>
  <si>
    <t>Site Preparation and Earthwork (Phase 3B)</t>
  </si>
  <si>
    <t>Paving (Phase 3B)</t>
  </si>
  <si>
    <t>REINFORCED CONCRETE PIPE (CIRCULAR) (36 IN) (CL III)</t>
  </si>
  <si>
    <t>HC 464.05</t>
  </si>
  <si>
    <t>H00464005</t>
  </si>
  <si>
    <t>REINFORCED CONCRETE PIPE (CIRCULAR) (54 IN) (CL III)</t>
  </si>
  <si>
    <t>HC 464.11</t>
  </si>
  <si>
    <t>H00464011</t>
  </si>
  <si>
    <t>REINFORCED CONCRETE BOX CULVERT (PRECAST) (4 FT X 4 FT)</t>
  </si>
  <si>
    <t>REINFORCED CONCRETE BOX CULVERT (PRECAST) (6 FT X 4 FT)</t>
  </si>
  <si>
    <t>CONCRETE JUNCTION BOX (PRECAST) (4 FT X 5 FT, STANDARD DEPTH)</t>
  </si>
  <si>
    <t>CONCRETE JUNCTION BOX (PRECAST) (5 FT X 6 FT, STANDARD DEPTH)</t>
  </si>
  <si>
    <t>CONCRETE JUNCTION BOX (PRECAST) (6 FT X 6 FT, STANDARD DEPTH)</t>
  </si>
  <si>
    <t>CONCRETE JUNCTION BOX (PRECAST) (4 FT X 7 FT, STANDARD DEPTH)</t>
  </si>
  <si>
    <t>CONCRETE JUNCTION BOX (PRECAST) (5 FT X 7 FT, STANDARD DEPTH)</t>
  </si>
  <si>
    <t>INLET (CAST-IN-PLACE) (TYPE C, ADDITIONAL DEPTH)</t>
  </si>
  <si>
    <t>INLET (CAST-IN-PLACE) (TYPE A, ADDITIONAL DEPTH)</t>
  </si>
  <si>
    <t>JACKING, BORING OR TUNNELING BOX (4 FT X 4 FT) (RC) (CL IV)</t>
  </si>
  <si>
    <t>CONCRETE MANHOLE (PRECAST) (60 IN CIRCULAR, ADDITIONAL DEPTH)</t>
  </si>
  <si>
    <t>HC 462.05</t>
  </si>
  <si>
    <t>H00462005</t>
  </si>
  <si>
    <t>HC 462.12</t>
  </si>
  <si>
    <t>H00462012</t>
  </si>
  <si>
    <t>HC 465.3</t>
  </si>
  <si>
    <t>H00465030</t>
  </si>
  <si>
    <t>HC 465.32</t>
  </si>
  <si>
    <t>H00465032</t>
  </si>
  <si>
    <t>HC 465.33</t>
  </si>
  <si>
    <t>H00465033</t>
  </si>
  <si>
    <t>HC 466.33</t>
  </si>
  <si>
    <t>H00466033</t>
  </si>
  <si>
    <t>HC 466.28</t>
  </si>
  <si>
    <t>H00466028</t>
  </si>
  <si>
    <t>HC 476.179</t>
  </si>
  <si>
    <t>H00476068</t>
  </si>
  <si>
    <t>HC 465.12</t>
  </si>
  <si>
    <t>H00465012</t>
  </si>
  <si>
    <t xml:space="preserve">TEMPORARY COMMERCIAL DRIVEWAYS - FURNISH-INSTALL &amp; REMOVE </t>
  </si>
  <si>
    <t>HC 671</t>
  </si>
  <si>
    <t>H00671001</t>
  </si>
  <si>
    <t xml:space="preserve">EA </t>
  </si>
  <si>
    <t>RETROREFLECTORIZED PAVEMENT MARKINGS (TYPE I) (8 IN, WHITE, SOLID, THERMOPLASTIC) (90 MIL)</t>
  </si>
  <si>
    <t>HC 666.05</t>
  </si>
  <si>
    <t>H00666005</t>
  </si>
  <si>
    <t>RAISED PAVEMENT MARKERS (TYPE II-C-R)</t>
  </si>
  <si>
    <t>HC 672.08</t>
  </si>
  <si>
    <t>H00672008</t>
  </si>
  <si>
    <t>PERMANENT TYPE III BARRICADE</t>
  </si>
  <si>
    <t>HC 670</t>
  </si>
  <si>
    <t>H00670001</t>
  </si>
  <si>
    <t>RETROREFLECTORIZED PAVEMENT MARKINGS (TYPE I) (4 IN, WHITE, SOLID, THERMOPLASTIC) (90 MIL)</t>
  </si>
  <si>
    <t>HC 666.04</t>
  </si>
  <si>
    <t>H00666004</t>
  </si>
  <si>
    <t xml:space="preserve">REFLECTORIZED PAVEMENT MARKINGS TYPE I (THERMOPLASTIC) 24" WHITE/SOLID - FURNISH &amp; APPLIED </t>
  </si>
  <si>
    <t>HC 660</t>
  </si>
  <si>
    <t>H00660013</t>
  </si>
  <si>
    <t xml:space="preserve">REFLECTORIZED PAVEMENT MARKINGS TYPE I (THERMOPLASTIC) SINGLE ARROW-RIGHT - FURNISH &amp; APPLIED </t>
  </si>
  <si>
    <t>H00660016</t>
  </si>
  <si>
    <t xml:space="preserve">REFLECTORIZED PAVEMENT MARKINGS TYPE I (THERMOPLASTIC) WORD "ONLY" - FURNISH &amp; APPLIED </t>
  </si>
  <si>
    <t>H00660018</t>
  </si>
  <si>
    <t>8-INCH DIAMETER PVC WATER LINE, OPEN-CUT, WITH RESTRAINED JOINTS</t>
  </si>
  <si>
    <t>8-INCH DIAMETER PVC WATER LINE WITH 16" STEEL CASING, TRENCHLESS</t>
  </si>
  <si>
    <t>U02511002</t>
  </si>
  <si>
    <t>12-INCH DIAMETER PVC WATER LINE WITH 20" STEEL CASING, TRENCHLESS</t>
  </si>
  <si>
    <t>U02511004</t>
  </si>
  <si>
    <t>8-INCH WET CONNECTION</t>
  </si>
  <si>
    <t>16"X12" TAPPING SLEEVE WITH GATE VALVE AND BOX</t>
  </si>
  <si>
    <t>12-INCH DIAMETER SANITARY SEWER LINE WITH 20" STEEL CASING, TRENCHLESS</t>
  </si>
  <si>
    <t>12-INCH DIAMETER SANITARY SEWER LINE WITH 20" STEEL CASING</t>
  </si>
  <si>
    <t>8-INCH DIAMETER SANITARY SEWER CLEANOUT</t>
  </si>
  <si>
    <t>FILL EXISTING DETENTION POND</t>
  </si>
  <si>
    <t>HCFCD 02315</t>
  </si>
  <si>
    <t>Drainage (Phase 3B)</t>
  </si>
  <si>
    <t>Traffic Control Plan (Phase 3B)</t>
  </si>
  <si>
    <t>Signing and Pavement Marking (Phase 3B)</t>
  </si>
  <si>
    <t>Storm Water Pollution Plan (Phase 3B)</t>
  </si>
  <si>
    <t>Water and Sanitary Sewer (Phase 3B)</t>
  </si>
  <si>
    <t>**Extra Work Items (Phase 3B)</t>
  </si>
  <si>
    <t>I</t>
  </si>
  <si>
    <t>J</t>
  </si>
  <si>
    <t>K</t>
  </si>
  <si>
    <t>L</t>
  </si>
  <si>
    <t>M</t>
  </si>
  <si>
    <t>N</t>
  </si>
  <si>
    <t>O</t>
  </si>
  <si>
    <t>P</t>
  </si>
  <si>
    <t>*** GRAND TOTAL (ITEMS I-P) (Phase 3B)</t>
  </si>
  <si>
    <t>*** GRAND TOTAL (ITEMS A-P) (Phase 3A &amp; 3B)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</si>
</sst>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u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44" fontId="3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44" fontId="3" fillId="0" borderId="1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44" fontId="3" fillId="0" borderId="1" xfId="1" applyFont="1" applyBorder="1" applyAlignment="1" applyProtection="1">
      <alignment vertical="top" wrapText="1"/>
      <protection locked="0"/>
    </xf>
    <xf numFmtId="44" fontId="3" fillId="0" borderId="1" xfId="0" applyNumberFormat="1" applyFont="1" applyBorder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vertical="top" wrapText="1"/>
      <protection locked="0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44" fontId="6" fillId="2" borderId="0" xfId="0" applyNumberFormat="1" applyFont="1" applyFill="1" applyAlignment="1" applyProtection="1">
      <alignment vertical="top" wrapText="1"/>
      <protection locked="0"/>
    </xf>
    <xf numFmtId="44" fontId="0" fillId="0" borderId="1" xfId="0" applyNumberFormat="1" applyBorder="1" applyAlignment="1">
      <alignment vertical="center" wrapText="1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 applyProtection="1">
      <alignment horizontal="left"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E84BD-9276-4201-961B-15ACEEB1818D}">
  <dimension ref="A3:J213"/>
  <sheetViews>
    <sheetView tabSelected="1" view="pageLayout" topLeftCell="A141" zoomScaleNormal="100" zoomScaleSheetLayoutView="130" workbookViewId="0">
      <selection activeCell="H158" sqref="H158"/>
    </sheetView>
  </sheetViews>
  <sheetFormatPr defaultColWidth="9.140625" defaultRowHeight="20.100000000000001" customHeight="1" x14ac:dyDescent="0.25"/>
  <cols>
    <col min="1" max="1" width="6.7109375" style="2" customWidth="1"/>
    <col min="2" max="2" width="50.7109375" style="2" customWidth="1"/>
    <col min="3" max="6" width="10.7109375" style="2" customWidth="1"/>
    <col min="7" max="7" width="2.7109375" style="4" customWidth="1"/>
    <col min="8" max="8" width="20.7109375" style="2" customWidth="1"/>
    <col min="9" max="9" width="2.7109375" style="4" customWidth="1"/>
    <col min="10" max="10" width="20.7109375" style="2" customWidth="1"/>
    <col min="11" max="16384" width="9.140625" style="2"/>
  </cols>
  <sheetData>
    <row r="3" spans="1:10" ht="2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 t="s">
        <v>6</v>
      </c>
      <c r="I3" s="1"/>
      <c r="J3" s="1" t="s">
        <v>7</v>
      </c>
    </row>
    <row r="4" spans="1:10" ht="20.100000000000001" customHeight="1" x14ac:dyDescent="0.25">
      <c r="A4" s="1" t="s">
        <v>25</v>
      </c>
      <c r="B4" s="3" t="s">
        <v>198</v>
      </c>
    </row>
    <row r="5" spans="1:10" ht="15" customHeight="1" x14ac:dyDescent="0.25">
      <c r="A5" s="2">
        <v>1</v>
      </c>
      <c r="B5" s="2" t="s">
        <v>26</v>
      </c>
      <c r="C5" s="5" t="s">
        <v>27</v>
      </c>
      <c r="D5" s="5" t="s">
        <v>28</v>
      </c>
      <c r="E5" s="5">
        <v>2</v>
      </c>
      <c r="F5" s="4" t="s">
        <v>29</v>
      </c>
      <c r="G5" s="4" t="s">
        <v>8</v>
      </c>
      <c r="H5" s="12"/>
      <c r="I5" s="4" t="s">
        <v>9</v>
      </c>
      <c r="J5" s="6">
        <f>E5*H5</f>
        <v>0</v>
      </c>
    </row>
    <row r="6" spans="1:10" ht="15" customHeight="1" x14ac:dyDescent="0.25">
      <c r="A6" s="2">
        <f t="shared" ref="A6:A8" ca="1" si="0">OFFSET(A6,-1,0)+1</f>
        <v>2</v>
      </c>
      <c r="B6" s="2" t="s">
        <v>30</v>
      </c>
      <c r="C6" s="5" t="s">
        <v>31</v>
      </c>
      <c r="D6" s="5" t="s">
        <v>32</v>
      </c>
      <c r="E6" s="5">
        <v>1900</v>
      </c>
      <c r="F6" s="4" t="s">
        <v>33</v>
      </c>
      <c r="G6" s="4" t="s">
        <v>8</v>
      </c>
      <c r="H6" s="12"/>
      <c r="I6" s="4" t="s">
        <v>9</v>
      </c>
      <c r="J6" s="6">
        <f>E6*H6</f>
        <v>0</v>
      </c>
    </row>
    <row r="7" spans="1:10" ht="15" customHeight="1" x14ac:dyDescent="0.25">
      <c r="A7" s="2">
        <f t="shared" ca="1" si="0"/>
        <v>3</v>
      </c>
      <c r="B7" s="2" t="s">
        <v>34</v>
      </c>
      <c r="C7" s="5" t="s">
        <v>35</v>
      </c>
      <c r="D7" s="5" t="s">
        <v>36</v>
      </c>
      <c r="E7" s="5">
        <v>800</v>
      </c>
      <c r="F7" s="4" t="s">
        <v>33</v>
      </c>
      <c r="G7" s="4" t="s">
        <v>8</v>
      </c>
      <c r="H7" s="12"/>
      <c r="I7" s="4" t="s">
        <v>9</v>
      </c>
      <c r="J7" s="6">
        <f>E7*H7</f>
        <v>0</v>
      </c>
    </row>
    <row r="8" spans="1:10" ht="15" customHeight="1" x14ac:dyDescent="0.25">
      <c r="A8" s="2">
        <f t="shared" ca="1" si="0"/>
        <v>4</v>
      </c>
      <c r="B8" s="2" t="s">
        <v>37</v>
      </c>
      <c r="C8" s="5" t="s">
        <v>38</v>
      </c>
      <c r="D8" s="5" t="s">
        <v>39</v>
      </c>
      <c r="E8" s="5">
        <v>2</v>
      </c>
      <c r="F8" s="4" t="s">
        <v>40</v>
      </c>
      <c r="G8" s="4" t="s">
        <v>8</v>
      </c>
      <c r="H8" s="12"/>
      <c r="I8" s="4" t="s">
        <v>9</v>
      </c>
      <c r="J8" s="6">
        <f>E8*H8</f>
        <v>0</v>
      </c>
    </row>
    <row r="9" spans="1:10" ht="20.100000000000001" customHeight="1" x14ac:dyDescent="0.25">
      <c r="A9" s="22" t="str">
        <f>UPPER(CONCATENATE("Subtotal of Item ",A4," ",B4))</f>
        <v>SUBTOTAL OF ITEM A SITE PREPARATION AND EARTHWORK (PHASE 3A)</v>
      </c>
      <c r="B9" s="22"/>
      <c r="C9" s="22"/>
      <c r="D9" s="22"/>
      <c r="E9" s="22"/>
      <c r="F9" s="22"/>
      <c r="G9" s="22"/>
      <c r="H9" s="22"/>
      <c r="I9" s="7"/>
      <c r="J9" s="8">
        <f>SUBTOTAL(9,J5:J8)</f>
        <v>0</v>
      </c>
    </row>
    <row r="10" spans="1:10" ht="9.9499999999999993" customHeight="1" x14ac:dyDescent="0.25"/>
    <row r="11" spans="1:10" ht="20.100000000000001" customHeight="1" x14ac:dyDescent="0.25">
      <c r="A11" s="1" t="s">
        <v>41</v>
      </c>
      <c r="B11" s="3" t="s">
        <v>199</v>
      </c>
    </row>
    <row r="12" spans="1:10" ht="15" customHeight="1" x14ac:dyDescent="0.25">
      <c r="A12" s="2">
        <f ca="1">OFFSET(A12,-4,0)+1</f>
        <v>5</v>
      </c>
      <c r="B12" s="2" t="s">
        <v>42</v>
      </c>
      <c r="C12" s="5" t="s">
        <v>43</v>
      </c>
      <c r="D12" s="5" t="s">
        <v>44</v>
      </c>
      <c r="E12" s="5">
        <v>6400</v>
      </c>
      <c r="F12" s="4" t="s">
        <v>45</v>
      </c>
      <c r="G12" s="4" t="s">
        <v>8</v>
      </c>
      <c r="H12" s="13"/>
      <c r="I12" s="4" t="s">
        <v>9</v>
      </c>
      <c r="J12" s="6">
        <f>E12*H12</f>
        <v>0</v>
      </c>
    </row>
    <row r="13" spans="1:10" ht="15" customHeight="1" x14ac:dyDescent="0.25">
      <c r="A13" s="2">
        <f t="shared" ref="A13:A16" ca="1" si="1">OFFSET(A13,-1,0)+1</f>
        <v>6</v>
      </c>
      <c r="B13" s="2" t="s">
        <v>46</v>
      </c>
      <c r="C13" s="5" t="s">
        <v>47</v>
      </c>
      <c r="D13" s="5" t="s">
        <v>48</v>
      </c>
      <c r="E13" s="5">
        <v>150</v>
      </c>
      <c r="F13" s="4" t="s">
        <v>49</v>
      </c>
      <c r="G13" s="4" t="s">
        <v>8</v>
      </c>
      <c r="H13" s="13"/>
      <c r="I13" s="4" t="s">
        <v>9</v>
      </c>
      <c r="J13" s="6">
        <f>E13*H13</f>
        <v>0</v>
      </c>
    </row>
    <row r="14" spans="1:10" ht="15" customHeight="1" x14ac:dyDescent="0.25">
      <c r="A14" s="2">
        <f t="shared" ca="1" si="1"/>
        <v>7</v>
      </c>
      <c r="B14" s="2" t="s">
        <v>50</v>
      </c>
      <c r="C14" s="5" t="s">
        <v>51</v>
      </c>
      <c r="D14" s="5" t="s">
        <v>52</v>
      </c>
      <c r="E14" s="5">
        <v>5780</v>
      </c>
      <c r="F14" s="4" t="s">
        <v>45</v>
      </c>
      <c r="G14" s="4" t="s">
        <v>8</v>
      </c>
      <c r="H14" s="13"/>
      <c r="I14" s="4" t="s">
        <v>9</v>
      </c>
      <c r="J14" s="6">
        <f>E14*H14</f>
        <v>0</v>
      </c>
    </row>
    <row r="15" spans="1:10" ht="15" customHeight="1" x14ac:dyDescent="0.25">
      <c r="A15" s="2">
        <f t="shared" ca="1" si="1"/>
        <v>8</v>
      </c>
      <c r="B15" s="2" t="s">
        <v>53</v>
      </c>
      <c r="C15" s="5" t="s">
        <v>54</v>
      </c>
      <c r="D15" s="5" t="s">
        <v>55</v>
      </c>
      <c r="E15" s="5">
        <v>90</v>
      </c>
      <c r="F15" s="4" t="s">
        <v>40</v>
      </c>
      <c r="G15" s="4" t="s">
        <v>8</v>
      </c>
      <c r="H15" s="13"/>
      <c r="I15" s="4" t="s">
        <v>9</v>
      </c>
      <c r="J15" s="6">
        <f>E15*H15</f>
        <v>0</v>
      </c>
    </row>
    <row r="16" spans="1:10" ht="15" customHeight="1" x14ac:dyDescent="0.25">
      <c r="A16" s="2">
        <f t="shared" ca="1" si="1"/>
        <v>9</v>
      </c>
      <c r="B16" s="2" t="s">
        <v>56</v>
      </c>
      <c r="C16" s="5" t="s">
        <v>57</v>
      </c>
      <c r="D16" s="5" t="s">
        <v>58</v>
      </c>
      <c r="E16" s="5">
        <v>2540</v>
      </c>
      <c r="F16" s="4" t="s">
        <v>59</v>
      </c>
      <c r="G16" s="4" t="s">
        <v>8</v>
      </c>
      <c r="H16" s="13"/>
      <c r="I16" s="4" t="s">
        <v>9</v>
      </c>
      <c r="J16" s="6">
        <f>E16*H16</f>
        <v>0</v>
      </c>
    </row>
    <row r="17" spans="1:10" ht="20.100000000000001" customHeight="1" x14ac:dyDescent="0.25">
      <c r="A17" s="22" t="str">
        <f>UPPER(CONCATENATE("Subtotal of Item ",A11," ",B11))</f>
        <v>SUBTOTAL OF ITEM B PAVING (PHASE 3A)</v>
      </c>
      <c r="B17" s="22"/>
      <c r="C17" s="22"/>
      <c r="D17" s="22"/>
      <c r="E17" s="22"/>
      <c r="F17" s="22"/>
      <c r="G17" s="22"/>
      <c r="H17" s="22"/>
      <c r="I17" s="7"/>
      <c r="J17" s="8">
        <f>SUBTOTAL(9,J12:J16)</f>
        <v>0</v>
      </c>
    </row>
    <row r="18" spans="1:10" ht="9.9499999999999993" customHeight="1" x14ac:dyDescent="0.25"/>
    <row r="19" spans="1:10" ht="20.100000000000001" customHeight="1" x14ac:dyDescent="0.25">
      <c r="A19" s="1" t="s">
        <v>60</v>
      </c>
      <c r="B19" s="3" t="s">
        <v>200</v>
      </c>
    </row>
    <row r="20" spans="1:10" ht="15" customHeight="1" x14ac:dyDescent="0.25">
      <c r="A20" s="2">
        <f ca="1">OFFSET(A20,-4,0)+1</f>
        <v>10</v>
      </c>
      <c r="B20" s="2" t="s">
        <v>61</v>
      </c>
      <c r="C20" s="5" t="s">
        <v>62</v>
      </c>
      <c r="D20" s="5" t="s">
        <v>63</v>
      </c>
      <c r="E20" s="5">
        <v>10</v>
      </c>
      <c r="F20" s="4" t="s">
        <v>59</v>
      </c>
      <c r="G20" s="4" t="s">
        <v>8</v>
      </c>
      <c r="H20" s="13"/>
      <c r="I20" s="4" t="s">
        <v>9</v>
      </c>
      <c r="J20" s="6">
        <f t="shared" ref="J20:J32" si="2">E20*H20</f>
        <v>0</v>
      </c>
    </row>
    <row r="21" spans="1:10" ht="15" customHeight="1" x14ac:dyDescent="0.25">
      <c r="A21" s="2">
        <f t="shared" ref="A21:A32" ca="1" si="3">OFFSET(A21,-1,0)+1</f>
        <v>11</v>
      </c>
      <c r="B21" s="2" t="s">
        <v>64</v>
      </c>
      <c r="C21" s="5" t="s">
        <v>65</v>
      </c>
      <c r="D21" s="5" t="s">
        <v>66</v>
      </c>
      <c r="E21" s="5">
        <v>50</v>
      </c>
      <c r="F21" s="4" t="s">
        <v>59</v>
      </c>
      <c r="G21" s="4" t="s">
        <v>8</v>
      </c>
      <c r="H21" s="13"/>
      <c r="I21" s="4" t="s">
        <v>9</v>
      </c>
      <c r="J21" s="6">
        <f t="shared" si="2"/>
        <v>0</v>
      </c>
    </row>
    <row r="22" spans="1:10" ht="15" customHeight="1" x14ac:dyDescent="0.25">
      <c r="A22" s="2">
        <f t="shared" ca="1" si="3"/>
        <v>12</v>
      </c>
      <c r="B22" s="2" t="s">
        <v>67</v>
      </c>
      <c r="C22" s="5" t="s">
        <v>68</v>
      </c>
      <c r="D22" s="5" t="s">
        <v>69</v>
      </c>
      <c r="E22" s="5">
        <v>400</v>
      </c>
      <c r="F22" s="4" t="s">
        <v>59</v>
      </c>
      <c r="G22" s="4" t="s">
        <v>8</v>
      </c>
      <c r="H22" s="13"/>
      <c r="I22" s="4" t="s">
        <v>9</v>
      </c>
      <c r="J22" s="6">
        <f t="shared" si="2"/>
        <v>0</v>
      </c>
    </row>
    <row r="23" spans="1:10" ht="15" customHeight="1" x14ac:dyDescent="0.25">
      <c r="A23" s="2">
        <f t="shared" ca="1" si="3"/>
        <v>13</v>
      </c>
      <c r="B23" s="2" t="s">
        <v>70</v>
      </c>
      <c r="C23" s="5" t="s">
        <v>71</v>
      </c>
      <c r="D23" s="5" t="s">
        <v>72</v>
      </c>
      <c r="E23" s="5">
        <v>260</v>
      </c>
      <c r="F23" s="4" t="s">
        <v>59</v>
      </c>
      <c r="G23" s="4" t="s">
        <v>8</v>
      </c>
      <c r="H23" s="13"/>
      <c r="I23" s="4" t="s">
        <v>9</v>
      </c>
      <c r="J23" s="6">
        <f t="shared" si="2"/>
        <v>0</v>
      </c>
    </row>
    <row r="24" spans="1:10" ht="15" customHeight="1" x14ac:dyDescent="0.25">
      <c r="A24" s="2">
        <f t="shared" ca="1" si="3"/>
        <v>14</v>
      </c>
      <c r="B24" s="2" t="s">
        <v>73</v>
      </c>
      <c r="C24" s="5" t="s">
        <v>74</v>
      </c>
      <c r="D24" s="5" t="s">
        <v>75</v>
      </c>
      <c r="E24" s="5">
        <v>10</v>
      </c>
      <c r="F24" s="4" t="s">
        <v>59</v>
      </c>
      <c r="G24" s="4" t="s">
        <v>8</v>
      </c>
      <c r="H24" s="13"/>
      <c r="I24" s="4" t="s">
        <v>9</v>
      </c>
      <c r="J24" s="6">
        <f t="shared" si="2"/>
        <v>0</v>
      </c>
    </row>
    <row r="25" spans="1:10" ht="15" customHeight="1" x14ac:dyDescent="0.25">
      <c r="A25" s="2">
        <f t="shared" ca="1" si="3"/>
        <v>15</v>
      </c>
      <c r="B25" s="2" t="s">
        <v>76</v>
      </c>
      <c r="C25" s="5" t="s">
        <v>77</v>
      </c>
      <c r="D25" s="5" t="s">
        <v>78</v>
      </c>
      <c r="E25" s="5">
        <v>400</v>
      </c>
      <c r="F25" s="4" t="s">
        <v>59</v>
      </c>
      <c r="G25" s="4" t="s">
        <v>8</v>
      </c>
      <c r="H25" s="13"/>
      <c r="I25" s="4" t="s">
        <v>9</v>
      </c>
      <c r="J25" s="6">
        <f t="shared" si="2"/>
        <v>0</v>
      </c>
    </row>
    <row r="26" spans="1:10" ht="15" customHeight="1" x14ac:dyDescent="0.25">
      <c r="A26" s="2">
        <f t="shared" ca="1" si="3"/>
        <v>16</v>
      </c>
      <c r="B26" s="2" t="s">
        <v>79</v>
      </c>
      <c r="C26" s="5" t="s">
        <v>80</v>
      </c>
      <c r="D26" s="5" t="s">
        <v>81</v>
      </c>
      <c r="E26" s="5">
        <v>1</v>
      </c>
      <c r="F26" s="4" t="s">
        <v>59</v>
      </c>
      <c r="G26" s="4" t="s">
        <v>8</v>
      </c>
      <c r="H26" s="13"/>
      <c r="I26" s="4" t="s">
        <v>9</v>
      </c>
      <c r="J26" s="6">
        <f t="shared" si="2"/>
        <v>0</v>
      </c>
    </row>
    <row r="27" spans="1:10" ht="15" customHeight="1" x14ac:dyDescent="0.25">
      <c r="A27" s="2">
        <f t="shared" ca="1" si="3"/>
        <v>17</v>
      </c>
      <c r="B27" s="2" t="s">
        <v>82</v>
      </c>
      <c r="C27" s="5" t="s">
        <v>83</v>
      </c>
      <c r="D27" s="5" t="s">
        <v>39</v>
      </c>
      <c r="E27" s="5">
        <v>1</v>
      </c>
      <c r="F27" s="4" t="s">
        <v>59</v>
      </c>
      <c r="G27" s="4" t="s">
        <v>8</v>
      </c>
      <c r="H27" s="13"/>
      <c r="I27" s="4" t="s">
        <v>9</v>
      </c>
      <c r="J27" s="6">
        <f t="shared" si="2"/>
        <v>0</v>
      </c>
    </row>
    <row r="28" spans="1:10" ht="15" customHeight="1" x14ac:dyDescent="0.25">
      <c r="A28" s="2">
        <f t="shared" ca="1" si="3"/>
        <v>18</v>
      </c>
      <c r="B28" s="2" t="s">
        <v>84</v>
      </c>
      <c r="C28" s="5" t="s">
        <v>83</v>
      </c>
      <c r="D28" s="5" t="s">
        <v>39</v>
      </c>
      <c r="E28" s="5">
        <v>1</v>
      </c>
      <c r="F28" s="4" t="s">
        <v>59</v>
      </c>
      <c r="G28" s="4" t="s">
        <v>8</v>
      </c>
      <c r="H28" s="13"/>
      <c r="I28" s="4" t="s">
        <v>9</v>
      </c>
      <c r="J28" s="6">
        <f t="shared" si="2"/>
        <v>0</v>
      </c>
    </row>
    <row r="29" spans="1:10" ht="15" customHeight="1" x14ac:dyDescent="0.25">
      <c r="A29" s="2">
        <f t="shared" ca="1" si="3"/>
        <v>19</v>
      </c>
      <c r="B29" s="2" t="s">
        <v>85</v>
      </c>
      <c r="C29" s="5" t="s">
        <v>83</v>
      </c>
      <c r="D29" s="5" t="s">
        <v>39</v>
      </c>
      <c r="E29" s="5">
        <v>1</v>
      </c>
      <c r="F29" s="4" t="s">
        <v>59</v>
      </c>
      <c r="G29" s="4" t="s">
        <v>8</v>
      </c>
      <c r="H29" s="13"/>
      <c r="I29" s="4" t="s">
        <v>9</v>
      </c>
      <c r="J29" s="6">
        <f t="shared" si="2"/>
        <v>0</v>
      </c>
    </row>
    <row r="30" spans="1:10" ht="15" customHeight="1" x14ac:dyDescent="0.25">
      <c r="A30" s="2">
        <f t="shared" ca="1" si="3"/>
        <v>20</v>
      </c>
      <c r="B30" s="2" t="s">
        <v>86</v>
      </c>
      <c r="C30" s="5" t="s">
        <v>87</v>
      </c>
      <c r="D30" s="5" t="s">
        <v>88</v>
      </c>
      <c r="E30" s="5">
        <v>6</v>
      </c>
      <c r="F30" s="4" t="s">
        <v>40</v>
      </c>
      <c r="G30" s="4" t="s">
        <v>8</v>
      </c>
      <c r="H30" s="13"/>
      <c r="I30" s="4" t="s">
        <v>9</v>
      </c>
      <c r="J30" s="6">
        <f t="shared" si="2"/>
        <v>0</v>
      </c>
    </row>
    <row r="31" spans="1:10" ht="15" customHeight="1" x14ac:dyDescent="0.25">
      <c r="A31" s="2">
        <f t="shared" ca="1" si="3"/>
        <v>21</v>
      </c>
      <c r="B31" s="2" t="s">
        <v>89</v>
      </c>
      <c r="C31" s="5" t="s">
        <v>90</v>
      </c>
      <c r="D31" s="5" t="s">
        <v>91</v>
      </c>
      <c r="E31" s="5">
        <v>1</v>
      </c>
      <c r="F31" s="4" t="s">
        <v>40</v>
      </c>
      <c r="G31" s="4" t="s">
        <v>8</v>
      </c>
      <c r="H31" s="13"/>
      <c r="I31" s="4" t="s">
        <v>9</v>
      </c>
      <c r="J31" s="6">
        <f t="shared" si="2"/>
        <v>0</v>
      </c>
    </row>
    <row r="32" spans="1:10" ht="15" customHeight="1" x14ac:dyDescent="0.25">
      <c r="A32" s="2">
        <f t="shared" ca="1" si="3"/>
        <v>22</v>
      </c>
      <c r="B32" s="2" t="s">
        <v>92</v>
      </c>
      <c r="C32" s="5" t="s">
        <v>93</v>
      </c>
      <c r="D32" s="5" t="s">
        <v>94</v>
      </c>
      <c r="E32" s="5">
        <v>340</v>
      </c>
      <c r="F32" s="4" t="s">
        <v>45</v>
      </c>
      <c r="G32" s="4" t="s">
        <v>8</v>
      </c>
      <c r="H32" s="13"/>
      <c r="I32" s="4" t="s">
        <v>9</v>
      </c>
      <c r="J32" s="6">
        <f t="shared" si="2"/>
        <v>0</v>
      </c>
    </row>
    <row r="33" spans="1:10" ht="20.100000000000001" customHeight="1" x14ac:dyDescent="0.25">
      <c r="A33" s="22" t="str">
        <f>UPPER(CONCATENATE("Subtotal of Item ",A19," ",B19))</f>
        <v>SUBTOTAL OF ITEM C DRAINAGE (PHASE 3A)</v>
      </c>
      <c r="B33" s="22"/>
      <c r="C33" s="22"/>
      <c r="D33" s="22"/>
      <c r="E33" s="22"/>
      <c r="F33" s="22"/>
      <c r="G33" s="22"/>
      <c r="H33" s="22"/>
      <c r="I33" s="7"/>
      <c r="J33" s="8">
        <f>SUBTOTAL(9,J20:J32)</f>
        <v>0</v>
      </c>
    </row>
    <row r="34" spans="1:10" ht="9.9499999999999993" customHeight="1" x14ac:dyDescent="0.25"/>
    <row r="35" spans="1:10" ht="20.100000000000001" customHeight="1" x14ac:dyDescent="0.25">
      <c r="A35" s="1" t="s">
        <v>95</v>
      </c>
      <c r="B35" s="3" t="s">
        <v>201</v>
      </c>
    </row>
    <row r="36" spans="1:10" ht="15" customHeight="1" x14ac:dyDescent="0.25">
      <c r="A36" s="2">
        <f ca="1">OFFSET(A36,-4,0)+1</f>
        <v>23</v>
      </c>
      <c r="B36" s="2" t="s">
        <v>96</v>
      </c>
      <c r="C36" s="5" t="s">
        <v>97</v>
      </c>
      <c r="D36" s="5" t="s">
        <v>98</v>
      </c>
      <c r="E36" s="5">
        <v>6</v>
      </c>
      <c r="F36" s="4" t="s">
        <v>99</v>
      </c>
      <c r="G36" s="4" t="s">
        <v>8</v>
      </c>
      <c r="H36" s="13"/>
      <c r="I36" s="4" t="s">
        <v>9</v>
      </c>
      <c r="J36" s="6">
        <f>E36*H36</f>
        <v>0</v>
      </c>
    </row>
    <row r="37" spans="1:10" ht="20.100000000000001" customHeight="1" x14ac:dyDescent="0.25">
      <c r="A37" s="22" t="str">
        <f>UPPER(CONCATENATE("Subtotal of Item ",A35," ",B35))</f>
        <v>SUBTOTAL OF ITEM D TRAFFIC CONTROL PLAN (PHASE 3A)</v>
      </c>
      <c r="B37" s="22"/>
      <c r="C37" s="22"/>
      <c r="D37" s="22"/>
      <c r="E37" s="22"/>
      <c r="F37" s="22"/>
      <c r="G37" s="22"/>
      <c r="H37" s="22"/>
      <c r="I37" s="7"/>
      <c r="J37" s="8">
        <f>SUBTOTAL(9,J36:J36)</f>
        <v>0</v>
      </c>
    </row>
    <row r="38" spans="1:10" ht="9.9499999999999993" customHeight="1" x14ac:dyDescent="0.25"/>
    <row r="39" spans="1:10" ht="20.100000000000001" customHeight="1" x14ac:dyDescent="0.25">
      <c r="A39" s="1" t="s">
        <v>100</v>
      </c>
      <c r="B39" s="3" t="s">
        <v>202</v>
      </c>
    </row>
    <row r="40" spans="1:10" ht="15" customHeight="1" x14ac:dyDescent="0.25">
      <c r="A40" s="2">
        <f ca="1">OFFSET(A40,-4,0)+1</f>
        <v>24</v>
      </c>
      <c r="B40" s="2" t="s">
        <v>101</v>
      </c>
      <c r="C40" s="5" t="s">
        <v>102</v>
      </c>
      <c r="D40" s="5" t="s">
        <v>103</v>
      </c>
      <c r="E40" s="5">
        <v>3</v>
      </c>
      <c r="F40" s="4" t="s">
        <v>40</v>
      </c>
      <c r="G40" s="4" t="s">
        <v>8</v>
      </c>
      <c r="H40" s="13"/>
      <c r="I40" s="4" t="s">
        <v>9</v>
      </c>
      <c r="J40" s="6">
        <f>E40*H40</f>
        <v>0</v>
      </c>
    </row>
    <row r="41" spans="1:10" ht="15" customHeight="1" x14ac:dyDescent="0.25">
      <c r="A41" s="2">
        <f t="shared" ref="A41:A44" ca="1" si="4">OFFSET(A41,-1,0)+1</f>
        <v>25</v>
      </c>
      <c r="B41" s="2" t="s">
        <v>101</v>
      </c>
      <c r="C41" s="5" t="s">
        <v>104</v>
      </c>
      <c r="D41" s="5" t="s">
        <v>105</v>
      </c>
      <c r="E41" s="5">
        <v>20</v>
      </c>
      <c r="F41" s="4" t="s">
        <v>106</v>
      </c>
      <c r="G41" s="4" t="s">
        <v>8</v>
      </c>
      <c r="H41" s="13"/>
      <c r="I41" s="4" t="s">
        <v>9</v>
      </c>
      <c r="J41" s="6">
        <f>E41*H41</f>
        <v>0</v>
      </c>
    </row>
    <row r="42" spans="1:10" ht="25.5" customHeight="1" x14ac:dyDescent="0.25">
      <c r="A42" s="2">
        <f t="shared" ca="1" si="4"/>
        <v>26</v>
      </c>
      <c r="B42" s="2" t="s">
        <v>107</v>
      </c>
      <c r="C42" s="5" t="s">
        <v>108</v>
      </c>
      <c r="D42" s="5" t="s">
        <v>109</v>
      </c>
      <c r="E42" s="5">
        <v>2540</v>
      </c>
      <c r="F42" s="4" t="s">
        <v>59</v>
      </c>
      <c r="G42" s="4" t="s">
        <v>8</v>
      </c>
      <c r="H42" s="13"/>
      <c r="I42" s="4" t="s">
        <v>9</v>
      </c>
      <c r="J42" s="6">
        <f>E42*H42</f>
        <v>0</v>
      </c>
    </row>
    <row r="43" spans="1:10" ht="25.5" customHeight="1" x14ac:dyDescent="0.25">
      <c r="A43" s="2">
        <f t="shared" ca="1" si="4"/>
        <v>27</v>
      </c>
      <c r="B43" s="2" t="s">
        <v>110</v>
      </c>
      <c r="C43" s="5" t="s">
        <v>111</v>
      </c>
      <c r="D43" s="5" t="s">
        <v>112</v>
      </c>
      <c r="E43" s="5">
        <v>2540</v>
      </c>
      <c r="F43" s="4" t="s">
        <v>59</v>
      </c>
      <c r="G43" s="4" t="s">
        <v>8</v>
      </c>
      <c r="H43" s="13"/>
      <c r="I43" s="4" t="s">
        <v>9</v>
      </c>
      <c r="J43" s="6">
        <f>E43*H43</f>
        <v>0</v>
      </c>
    </row>
    <row r="44" spans="1:10" ht="13.5" x14ac:dyDescent="0.25">
      <c r="A44" s="2">
        <f t="shared" ca="1" si="4"/>
        <v>28</v>
      </c>
      <c r="B44" s="2" t="s">
        <v>113</v>
      </c>
      <c r="C44" s="5" t="s">
        <v>114</v>
      </c>
      <c r="D44" s="5" t="s">
        <v>115</v>
      </c>
      <c r="E44" s="5">
        <v>260</v>
      </c>
      <c r="F44" s="4" t="s">
        <v>40</v>
      </c>
      <c r="G44" s="4" t="s">
        <v>8</v>
      </c>
      <c r="H44" s="13"/>
      <c r="I44" s="4" t="s">
        <v>9</v>
      </c>
      <c r="J44" s="6">
        <f>E44*H44</f>
        <v>0</v>
      </c>
    </row>
    <row r="45" spans="1:10" ht="20.100000000000001" customHeight="1" x14ac:dyDescent="0.25">
      <c r="A45" s="22" t="str">
        <f>UPPER(CONCATENATE("Subtotal of Item ",A39," ",B39))</f>
        <v>SUBTOTAL OF ITEM E SIGNING AND PAVEMENT MARKING (PHASE 3A)</v>
      </c>
      <c r="B45" s="22"/>
      <c r="C45" s="22"/>
      <c r="D45" s="22"/>
      <c r="E45" s="22"/>
      <c r="F45" s="22"/>
      <c r="G45" s="22"/>
      <c r="H45" s="22"/>
      <c r="I45" s="7"/>
      <c r="J45" s="8">
        <f>SUBTOTAL(9,J40:J44)</f>
        <v>0</v>
      </c>
    </row>
    <row r="46" spans="1:10" ht="9.9499999999999993" customHeight="1" x14ac:dyDescent="0.25"/>
    <row r="47" spans="1:10" ht="19.5" customHeight="1" x14ac:dyDescent="0.25">
      <c r="A47" s="1" t="s">
        <v>116</v>
      </c>
      <c r="B47" s="3" t="s">
        <v>203</v>
      </c>
    </row>
    <row r="48" spans="1:10" ht="15" customHeight="1" x14ac:dyDescent="0.25">
      <c r="A48" s="2">
        <f ca="1">OFFSET(A48,-4,0)+1</f>
        <v>29</v>
      </c>
      <c r="B48" s="2" t="s">
        <v>117</v>
      </c>
      <c r="C48" s="5" t="s">
        <v>118</v>
      </c>
      <c r="D48" s="5" t="s">
        <v>119</v>
      </c>
      <c r="E48" s="5">
        <v>2540</v>
      </c>
      <c r="F48" s="4" t="s">
        <v>59</v>
      </c>
      <c r="G48" s="4" t="s">
        <v>8</v>
      </c>
      <c r="H48" s="13"/>
      <c r="I48" s="4" t="s">
        <v>9</v>
      </c>
      <c r="J48" s="6">
        <f t="shared" ref="J48:J56" si="5">E48*H48</f>
        <v>0</v>
      </c>
    </row>
    <row r="49" spans="1:10" ht="15" customHeight="1" x14ac:dyDescent="0.25">
      <c r="A49" s="2">
        <f t="shared" ref="A49:A56" ca="1" si="6">OFFSET(A49,-1,0)+1</f>
        <v>30</v>
      </c>
      <c r="B49" s="2" t="s">
        <v>120</v>
      </c>
      <c r="C49" s="5" t="s">
        <v>121</v>
      </c>
      <c r="D49" s="5" t="s">
        <v>122</v>
      </c>
      <c r="E49" s="5">
        <v>1</v>
      </c>
      <c r="F49" s="4" t="s">
        <v>123</v>
      </c>
      <c r="G49" s="4" t="s">
        <v>8</v>
      </c>
      <c r="H49" s="13"/>
      <c r="I49" s="4" t="s">
        <v>9</v>
      </c>
      <c r="J49" s="6">
        <f t="shared" si="5"/>
        <v>0</v>
      </c>
    </row>
    <row r="50" spans="1:10" ht="25.5" customHeight="1" x14ac:dyDescent="0.25">
      <c r="A50" s="2">
        <f t="shared" ca="1" si="6"/>
        <v>31</v>
      </c>
      <c r="B50" s="2" t="s">
        <v>124</v>
      </c>
      <c r="C50" s="5" t="s">
        <v>125</v>
      </c>
      <c r="D50" s="5" t="s">
        <v>126</v>
      </c>
      <c r="E50" s="5">
        <v>3050</v>
      </c>
      <c r="F50" s="4" t="s">
        <v>59</v>
      </c>
      <c r="G50" s="4" t="s">
        <v>8</v>
      </c>
      <c r="H50" s="13"/>
      <c r="I50" s="4" t="s">
        <v>9</v>
      </c>
      <c r="J50" s="6">
        <f t="shared" si="5"/>
        <v>0</v>
      </c>
    </row>
    <row r="51" spans="1:10" ht="25.5" customHeight="1" x14ac:dyDescent="0.25">
      <c r="A51" s="2">
        <f t="shared" ca="1" si="6"/>
        <v>32</v>
      </c>
      <c r="B51" s="2" t="s">
        <v>127</v>
      </c>
      <c r="C51" s="5" t="s">
        <v>128</v>
      </c>
      <c r="D51" s="5" t="s">
        <v>129</v>
      </c>
      <c r="E51" s="5">
        <v>8</v>
      </c>
      <c r="F51" s="4" t="s">
        <v>59</v>
      </c>
      <c r="G51" s="4" t="s">
        <v>8</v>
      </c>
      <c r="H51" s="13"/>
      <c r="I51" s="4" t="s">
        <v>9</v>
      </c>
      <c r="J51" s="6">
        <f t="shared" si="5"/>
        <v>0</v>
      </c>
    </row>
    <row r="52" spans="1:10" ht="15" customHeight="1" x14ac:dyDescent="0.25">
      <c r="A52" s="2">
        <f t="shared" ca="1" si="6"/>
        <v>33</v>
      </c>
      <c r="B52" s="2" t="s">
        <v>130</v>
      </c>
      <c r="C52" s="5" t="s">
        <v>131</v>
      </c>
      <c r="D52" s="5" t="s">
        <v>132</v>
      </c>
      <c r="E52" s="5">
        <v>280</v>
      </c>
      <c r="F52" s="4" t="s">
        <v>45</v>
      </c>
      <c r="G52" s="4" t="s">
        <v>8</v>
      </c>
      <c r="H52" s="13"/>
      <c r="I52" s="4" t="s">
        <v>9</v>
      </c>
      <c r="J52" s="6">
        <f t="shared" si="5"/>
        <v>0</v>
      </c>
    </row>
    <row r="53" spans="1:10" ht="25.5" customHeight="1" x14ac:dyDescent="0.25">
      <c r="A53" s="2">
        <f t="shared" ca="1" si="6"/>
        <v>34</v>
      </c>
      <c r="B53" s="2" t="s">
        <v>133</v>
      </c>
      <c r="C53" s="5" t="s">
        <v>134</v>
      </c>
      <c r="D53" s="5" t="s">
        <v>135</v>
      </c>
      <c r="E53" s="5">
        <v>1</v>
      </c>
      <c r="F53" s="4" t="s">
        <v>40</v>
      </c>
      <c r="G53" s="4" t="s">
        <v>8</v>
      </c>
      <c r="H53" s="13"/>
      <c r="I53" s="4" t="s">
        <v>9</v>
      </c>
      <c r="J53" s="6">
        <f t="shared" si="5"/>
        <v>0</v>
      </c>
    </row>
    <row r="54" spans="1:10" ht="25.5" customHeight="1" x14ac:dyDescent="0.25">
      <c r="A54" s="2">
        <f t="shared" ca="1" si="6"/>
        <v>35</v>
      </c>
      <c r="B54" s="2" t="s">
        <v>136</v>
      </c>
      <c r="C54" s="5" t="s">
        <v>137</v>
      </c>
      <c r="D54" s="5" t="s">
        <v>138</v>
      </c>
      <c r="E54" s="5">
        <v>8</v>
      </c>
      <c r="F54" s="4" t="s">
        <v>40</v>
      </c>
      <c r="G54" s="4" t="s">
        <v>8</v>
      </c>
      <c r="H54" s="13"/>
      <c r="I54" s="4" t="s">
        <v>9</v>
      </c>
      <c r="J54" s="6">
        <f t="shared" si="5"/>
        <v>0</v>
      </c>
    </row>
    <row r="55" spans="1:10" ht="13.5" x14ac:dyDescent="0.25">
      <c r="A55" s="2">
        <f t="shared" ca="1" si="6"/>
        <v>36</v>
      </c>
      <c r="B55" s="2" t="s">
        <v>139</v>
      </c>
      <c r="C55" s="5" t="s">
        <v>140</v>
      </c>
      <c r="D55" s="5" t="s">
        <v>141</v>
      </c>
      <c r="E55" s="5">
        <v>219</v>
      </c>
      <c r="F55" s="4" t="s">
        <v>59</v>
      </c>
      <c r="G55" s="4" t="s">
        <v>8</v>
      </c>
      <c r="H55" s="13"/>
      <c r="I55" s="4" t="s">
        <v>9</v>
      </c>
      <c r="J55" s="6">
        <f t="shared" si="5"/>
        <v>0</v>
      </c>
    </row>
    <row r="56" spans="1:10" ht="15" customHeight="1" x14ac:dyDescent="0.25">
      <c r="A56" s="2">
        <f t="shared" ca="1" si="6"/>
        <v>37</v>
      </c>
      <c r="B56" s="2" t="s">
        <v>142</v>
      </c>
      <c r="C56" s="5" t="s">
        <v>143</v>
      </c>
      <c r="D56" s="5" t="s">
        <v>144</v>
      </c>
      <c r="E56" s="5">
        <v>9</v>
      </c>
      <c r="F56" s="4" t="s">
        <v>99</v>
      </c>
      <c r="G56" s="4" t="s">
        <v>8</v>
      </c>
      <c r="H56" s="13"/>
      <c r="I56" s="4" t="s">
        <v>9</v>
      </c>
      <c r="J56" s="6">
        <f t="shared" si="5"/>
        <v>0</v>
      </c>
    </row>
    <row r="57" spans="1:10" ht="20.100000000000001" customHeight="1" x14ac:dyDescent="0.25">
      <c r="A57" s="22" t="str">
        <f>UPPER(CONCATENATE("Subtotal of Item ",A47," ",B47))</f>
        <v>SUBTOTAL OF ITEM F STORM WATER POLLUTION PLAN (PHASE 3A)</v>
      </c>
      <c r="B57" s="22"/>
      <c r="C57" s="22"/>
      <c r="D57" s="22"/>
      <c r="E57" s="22"/>
      <c r="F57" s="22"/>
      <c r="G57" s="22"/>
      <c r="H57" s="22"/>
      <c r="I57" s="7"/>
      <c r="J57" s="8">
        <f>SUBTOTAL(9,J48:J56)</f>
        <v>0</v>
      </c>
    </row>
    <row r="58" spans="1:10" ht="9.9499999999999993" customHeight="1" x14ac:dyDescent="0.25"/>
    <row r="59" spans="1:10" ht="19.5" customHeight="1" x14ac:dyDescent="0.25">
      <c r="A59" s="1" t="s">
        <v>145</v>
      </c>
      <c r="B59" s="3" t="s">
        <v>204</v>
      </c>
    </row>
    <row r="60" spans="1:10" ht="13.5" x14ac:dyDescent="0.25">
      <c r="A60" s="2">
        <f ca="1">OFFSET(A60,-4,0)+1</f>
        <v>38</v>
      </c>
      <c r="B60" s="2" t="s">
        <v>146</v>
      </c>
      <c r="C60" s="5" t="s">
        <v>147</v>
      </c>
      <c r="D60" s="9" t="s">
        <v>39</v>
      </c>
      <c r="E60" s="5">
        <v>1</v>
      </c>
      <c r="F60" s="4" t="s">
        <v>40</v>
      </c>
      <c r="G60" s="4" t="s">
        <v>8</v>
      </c>
      <c r="H60" s="13"/>
      <c r="I60" s="4" t="s">
        <v>9</v>
      </c>
      <c r="J60" s="6">
        <f t="shared" ref="J60:J76" si="7">E60*H60</f>
        <v>0</v>
      </c>
    </row>
    <row r="61" spans="1:10" ht="13.5" x14ac:dyDescent="0.25">
      <c r="A61" s="2">
        <f t="shared" ref="A61:A76" ca="1" si="8">OFFSET(A61,-1,0)+1</f>
        <v>39</v>
      </c>
      <c r="B61" s="2" t="s">
        <v>148</v>
      </c>
      <c r="C61" s="5" t="s">
        <v>147</v>
      </c>
      <c r="D61" s="9" t="s">
        <v>149</v>
      </c>
      <c r="E61" s="5">
        <v>84</v>
      </c>
      <c r="F61" s="4" t="s">
        <v>59</v>
      </c>
      <c r="G61" s="4" t="s">
        <v>8</v>
      </c>
      <c r="H61" s="13"/>
      <c r="I61" s="4" t="s">
        <v>9</v>
      </c>
      <c r="J61" s="6">
        <f t="shared" si="7"/>
        <v>0</v>
      </c>
    </row>
    <row r="62" spans="1:10" ht="13.5" x14ac:dyDescent="0.25">
      <c r="A62" s="2">
        <f t="shared" ca="1" si="8"/>
        <v>40</v>
      </c>
      <c r="B62" s="2" t="s">
        <v>150</v>
      </c>
      <c r="C62" s="5" t="s">
        <v>147</v>
      </c>
      <c r="D62" s="9" t="s">
        <v>151</v>
      </c>
      <c r="E62" s="5">
        <v>454</v>
      </c>
      <c r="F62" s="4" t="s">
        <v>59</v>
      </c>
      <c r="G62" s="4" t="s">
        <v>8</v>
      </c>
      <c r="H62" s="13"/>
      <c r="I62" s="4" t="s">
        <v>9</v>
      </c>
      <c r="J62" s="6">
        <f t="shared" si="7"/>
        <v>0</v>
      </c>
    </row>
    <row r="63" spans="1:10" ht="15" customHeight="1" x14ac:dyDescent="0.25">
      <c r="A63" s="2">
        <f t="shared" ca="1" si="8"/>
        <v>41</v>
      </c>
      <c r="B63" s="2" t="s">
        <v>152</v>
      </c>
      <c r="C63" s="5" t="s">
        <v>147</v>
      </c>
      <c r="D63" s="9" t="s">
        <v>39</v>
      </c>
      <c r="E63" s="5">
        <v>1</v>
      </c>
      <c r="F63" s="4" t="s">
        <v>40</v>
      </c>
      <c r="G63" s="4" t="s">
        <v>8</v>
      </c>
      <c r="H63" s="13"/>
      <c r="I63" s="4" t="s">
        <v>9</v>
      </c>
      <c r="J63" s="6">
        <f t="shared" si="7"/>
        <v>0</v>
      </c>
    </row>
    <row r="64" spans="1:10" ht="15" customHeight="1" x14ac:dyDescent="0.25">
      <c r="A64" s="2">
        <f t="shared" ca="1" si="8"/>
        <v>42</v>
      </c>
      <c r="B64" s="2" t="s">
        <v>153</v>
      </c>
      <c r="C64" s="5" t="s">
        <v>154</v>
      </c>
      <c r="D64" s="9" t="s">
        <v>155</v>
      </c>
      <c r="E64" s="5">
        <v>1</v>
      </c>
      <c r="F64" s="4" t="s">
        <v>59</v>
      </c>
      <c r="G64" s="4" t="s">
        <v>8</v>
      </c>
      <c r="H64" s="13"/>
      <c r="I64" s="4" t="s">
        <v>9</v>
      </c>
      <c r="J64" s="6">
        <f t="shared" si="7"/>
        <v>0</v>
      </c>
    </row>
    <row r="65" spans="1:10" ht="15" customHeight="1" x14ac:dyDescent="0.25">
      <c r="A65" s="2">
        <f t="shared" ca="1" si="8"/>
        <v>43</v>
      </c>
      <c r="B65" s="2" t="s">
        <v>156</v>
      </c>
      <c r="C65" s="5" t="s">
        <v>154</v>
      </c>
      <c r="D65" s="9" t="s">
        <v>157</v>
      </c>
      <c r="E65" s="5">
        <v>1</v>
      </c>
      <c r="F65" s="4" t="s">
        <v>59</v>
      </c>
      <c r="G65" s="4" t="s">
        <v>8</v>
      </c>
      <c r="H65" s="13"/>
      <c r="I65" s="4" t="s">
        <v>9</v>
      </c>
      <c r="J65" s="6">
        <f t="shared" si="7"/>
        <v>0</v>
      </c>
    </row>
    <row r="66" spans="1:10" ht="15" customHeight="1" x14ac:dyDescent="0.25">
      <c r="A66" s="2">
        <f t="shared" ca="1" si="8"/>
        <v>44</v>
      </c>
      <c r="B66" s="2" t="s">
        <v>158</v>
      </c>
      <c r="C66" s="5" t="s">
        <v>159</v>
      </c>
      <c r="D66" s="9" t="s">
        <v>160</v>
      </c>
      <c r="E66" s="5">
        <v>2</v>
      </c>
      <c r="F66" s="4" t="s">
        <v>40</v>
      </c>
      <c r="G66" s="4" t="s">
        <v>8</v>
      </c>
      <c r="H66" s="13"/>
      <c r="I66" s="4" t="s">
        <v>9</v>
      </c>
      <c r="J66" s="6">
        <f t="shared" si="7"/>
        <v>0</v>
      </c>
    </row>
    <row r="67" spans="1:10" ht="15" customHeight="1" x14ac:dyDescent="0.25">
      <c r="A67" s="2">
        <f t="shared" ca="1" si="8"/>
        <v>45</v>
      </c>
      <c r="B67" s="2" t="s">
        <v>161</v>
      </c>
      <c r="C67" s="5" t="s">
        <v>159</v>
      </c>
      <c r="D67" s="9" t="s">
        <v>162</v>
      </c>
      <c r="E67" s="5">
        <v>2</v>
      </c>
      <c r="F67" s="4" t="s">
        <v>59</v>
      </c>
      <c r="G67" s="4" t="s">
        <v>8</v>
      </c>
      <c r="H67" s="13"/>
      <c r="I67" s="4" t="s">
        <v>9</v>
      </c>
      <c r="J67" s="6">
        <f t="shared" si="7"/>
        <v>0</v>
      </c>
    </row>
    <row r="68" spans="1:10" ht="15" customHeight="1" x14ac:dyDescent="0.25">
      <c r="A68" s="2">
        <f t="shared" ca="1" si="8"/>
        <v>46</v>
      </c>
      <c r="B68" s="2" t="s">
        <v>163</v>
      </c>
      <c r="C68" s="5" t="s">
        <v>164</v>
      </c>
      <c r="D68" s="9" t="s">
        <v>39</v>
      </c>
      <c r="E68" s="5">
        <v>1</v>
      </c>
      <c r="F68" s="4" t="s">
        <v>59</v>
      </c>
      <c r="G68" s="4" t="s">
        <v>8</v>
      </c>
      <c r="H68" s="13"/>
      <c r="I68" s="4" t="s">
        <v>9</v>
      </c>
      <c r="J68" s="6">
        <f t="shared" si="7"/>
        <v>0</v>
      </c>
    </row>
    <row r="69" spans="1:10" ht="15" customHeight="1" x14ac:dyDescent="0.25">
      <c r="A69" s="2">
        <f t="shared" ca="1" si="8"/>
        <v>47</v>
      </c>
      <c r="B69" s="2" t="s">
        <v>165</v>
      </c>
      <c r="C69" s="5" t="s">
        <v>166</v>
      </c>
      <c r="D69" s="9" t="s">
        <v>39</v>
      </c>
      <c r="E69" s="5">
        <v>4</v>
      </c>
      <c r="F69" s="4" t="s">
        <v>40</v>
      </c>
      <c r="G69" s="4" t="s">
        <v>8</v>
      </c>
      <c r="H69" s="13"/>
      <c r="I69" s="4" t="s">
        <v>9</v>
      </c>
      <c r="J69" s="6">
        <f t="shared" si="7"/>
        <v>0</v>
      </c>
    </row>
    <row r="70" spans="1:10" ht="15" customHeight="1" x14ac:dyDescent="0.25">
      <c r="A70" s="2">
        <f t="shared" ca="1" si="8"/>
        <v>48</v>
      </c>
      <c r="B70" s="2" t="s">
        <v>167</v>
      </c>
      <c r="C70" s="5" t="s">
        <v>166</v>
      </c>
      <c r="D70" s="9" t="s">
        <v>39</v>
      </c>
      <c r="E70" s="5">
        <v>9</v>
      </c>
      <c r="F70" s="4" t="s">
        <v>168</v>
      </c>
      <c r="G70" s="4" t="s">
        <v>8</v>
      </c>
      <c r="H70" s="13"/>
      <c r="I70" s="4" t="s">
        <v>9</v>
      </c>
      <c r="J70" s="6">
        <f t="shared" si="7"/>
        <v>0</v>
      </c>
    </row>
    <row r="71" spans="1:10" ht="15" customHeight="1" x14ac:dyDescent="0.25">
      <c r="A71" s="2">
        <f t="shared" ca="1" si="8"/>
        <v>49</v>
      </c>
      <c r="B71" s="2" t="s">
        <v>169</v>
      </c>
      <c r="C71" s="5" t="s">
        <v>170</v>
      </c>
      <c r="D71" s="9" t="s">
        <v>39</v>
      </c>
      <c r="E71" s="5">
        <v>125</v>
      </c>
      <c r="F71" s="4" t="s">
        <v>59</v>
      </c>
      <c r="G71" s="4" t="s">
        <v>8</v>
      </c>
      <c r="H71" s="13"/>
      <c r="I71" s="4" t="s">
        <v>9</v>
      </c>
      <c r="J71" s="6">
        <f t="shared" si="7"/>
        <v>0</v>
      </c>
    </row>
    <row r="72" spans="1:10" ht="25.5" customHeight="1" x14ac:dyDescent="0.25">
      <c r="A72" s="2">
        <f t="shared" ca="1" si="8"/>
        <v>50</v>
      </c>
      <c r="B72" s="2" t="s">
        <v>171</v>
      </c>
      <c r="C72" s="5" t="s">
        <v>172</v>
      </c>
      <c r="D72" s="9" t="s">
        <v>39</v>
      </c>
      <c r="E72" s="5">
        <v>82</v>
      </c>
      <c r="F72" s="4" t="s">
        <v>59</v>
      </c>
      <c r="G72" s="4" t="s">
        <v>8</v>
      </c>
      <c r="H72" s="13"/>
      <c r="I72" s="4" t="s">
        <v>9</v>
      </c>
      <c r="J72" s="6">
        <f t="shared" si="7"/>
        <v>0</v>
      </c>
    </row>
    <row r="73" spans="1:10" ht="25.5" customHeight="1" x14ac:dyDescent="0.25">
      <c r="A73" s="2">
        <f t="shared" ca="1" si="8"/>
        <v>51</v>
      </c>
      <c r="B73" s="2" t="s">
        <v>171</v>
      </c>
      <c r="C73" s="5" t="s">
        <v>172</v>
      </c>
      <c r="D73" s="9" t="s">
        <v>39</v>
      </c>
      <c r="E73" s="5">
        <v>375</v>
      </c>
      <c r="F73" s="4" t="s">
        <v>59</v>
      </c>
      <c r="G73" s="4" t="s">
        <v>8</v>
      </c>
      <c r="H73" s="13"/>
      <c r="I73" s="4" t="s">
        <v>9</v>
      </c>
      <c r="J73" s="6">
        <f t="shared" si="7"/>
        <v>0</v>
      </c>
    </row>
    <row r="74" spans="1:10" ht="15.6" customHeight="1" x14ac:dyDescent="0.25">
      <c r="A74" s="2">
        <f t="shared" ca="1" si="8"/>
        <v>52</v>
      </c>
      <c r="B74" s="2" t="s">
        <v>173</v>
      </c>
      <c r="C74" s="5" t="s">
        <v>174</v>
      </c>
      <c r="D74" s="9" t="s">
        <v>39</v>
      </c>
      <c r="E74" s="5">
        <v>82</v>
      </c>
      <c r="F74" s="4" t="s">
        <v>59</v>
      </c>
      <c r="G74" s="4" t="s">
        <v>8</v>
      </c>
      <c r="H74" s="13"/>
      <c r="I74" s="4" t="s">
        <v>9</v>
      </c>
      <c r="J74" s="6">
        <f t="shared" si="7"/>
        <v>0</v>
      </c>
    </row>
    <row r="75" spans="1:10" ht="15.6" customHeight="1" x14ac:dyDescent="0.25">
      <c r="A75" s="2">
        <f t="shared" ca="1" si="8"/>
        <v>53</v>
      </c>
      <c r="B75" s="2" t="s">
        <v>175</v>
      </c>
      <c r="C75" s="5" t="s">
        <v>174</v>
      </c>
      <c r="D75" s="9" t="s">
        <v>39</v>
      </c>
      <c r="E75" s="5">
        <v>375</v>
      </c>
      <c r="F75" s="4" t="s">
        <v>59</v>
      </c>
      <c r="G75" s="4" t="s">
        <v>8</v>
      </c>
      <c r="H75" s="13"/>
      <c r="I75" s="4" t="s">
        <v>9</v>
      </c>
      <c r="J75" s="6">
        <f t="shared" si="7"/>
        <v>0</v>
      </c>
    </row>
    <row r="76" spans="1:10" ht="15" customHeight="1" x14ac:dyDescent="0.25">
      <c r="A76" s="2">
        <f t="shared" ca="1" si="8"/>
        <v>54</v>
      </c>
      <c r="B76" s="2" t="s">
        <v>176</v>
      </c>
      <c r="C76" s="5" t="s">
        <v>177</v>
      </c>
      <c r="D76" s="9" t="s">
        <v>39</v>
      </c>
      <c r="E76" s="5">
        <v>1</v>
      </c>
      <c r="F76" s="4" t="s">
        <v>40</v>
      </c>
      <c r="G76" s="4" t="s">
        <v>8</v>
      </c>
      <c r="H76" s="13"/>
      <c r="I76" s="4" t="s">
        <v>9</v>
      </c>
      <c r="J76" s="6">
        <f t="shared" si="7"/>
        <v>0</v>
      </c>
    </row>
    <row r="77" spans="1:10" ht="20.100000000000001" customHeight="1" x14ac:dyDescent="0.25">
      <c r="A77" s="22" t="str">
        <f>UPPER(CONCATENATE("Subtotal of Item ",A59," ",B59))</f>
        <v>SUBTOTAL OF ITEM G WATER AND SANITARY SEWER (PHASE 3A)</v>
      </c>
      <c r="B77" s="22"/>
      <c r="C77" s="22"/>
      <c r="D77" s="22"/>
      <c r="E77" s="22"/>
      <c r="F77" s="22"/>
      <c r="G77" s="22"/>
      <c r="H77" s="22"/>
      <c r="I77" s="7"/>
      <c r="J77" s="8">
        <f>SUBTOTAL(9,J60:J76)</f>
        <v>0</v>
      </c>
    </row>
    <row r="78" spans="1:10" ht="9.9499999999999993" customHeight="1" x14ac:dyDescent="0.25"/>
    <row r="79" spans="1:10" ht="20.100000000000001" customHeight="1" x14ac:dyDescent="0.25">
      <c r="A79" s="1" t="s">
        <v>178</v>
      </c>
      <c r="B79" s="3" t="s">
        <v>205</v>
      </c>
    </row>
    <row r="80" spans="1:10" ht="15" customHeight="1" x14ac:dyDescent="0.25">
      <c r="A80" s="2">
        <f ca="1">OFFSET(A80,-4,0)+1</f>
        <v>55</v>
      </c>
      <c r="B80" s="2" t="s">
        <v>179</v>
      </c>
      <c r="C80" s="5" t="s">
        <v>180</v>
      </c>
      <c r="D80" s="5" t="s">
        <v>181</v>
      </c>
      <c r="E80" s="5">
        <v>100</v>
      </c>
      <c r="F80" s="4" t="s">
        <v>45</v>
      </c>
      <c r="G80" s="4" t="s">
        <v>8</v>
      </c>
      <c r="H80" s="13"/>
      <c r="I80" s="4" t="s">
        <v>9</v>
      </c>
      <c r="J80" s="6">
        <f t="shared" ref="J80:J85" si="9">E80*H80</f>
        <v>0</v>
      </c>
    </row>
    <row r="81" spans="1:10" ht="15" customHeight="1" x14ac:dyDescent="0.25">
      <c r="A81" s="2">
        <f t="shared" ref="A81:A85" ca="1" si="10">OFFSET(A81,-1,0)+1</f>
        <v>56</v>
      </c>
      <c r="B81" s="2" t="s">
        <v>182</v>
      </c>
      <c r="C81" s="5" t="s">
        <v>183</v>
      </c>
      <c r="D81" s="5" t="s">
        <v>184</v>
      </c>
      <c r="E81" s="5">
        <v>100</v>
      </c>
      <c r="F81" s="4" t="s">
        <v>59</v>
      </c>
      <c r="G81" s="4" t="s">
        <v>8</v>
      </c>
      <c r="H81" s="13"/>
      <c r="I81" s="4" t="s">
        <v>9</v>
      </c>
      <c r="J81" s="6">
        <f t="shared" si="9"/>
        <v>0</v>
      </c>
    </row>
    <row r="82" spans="1:10" ht="15" customHeight="1" x14ac:dyDescent="0.25">
      <c r="A82" s="2">
        <f t="shared" ca="1" si="10"/>
        <v>57</v>
      </c>
      <c r="B82" s="2" t="s">
        <v>185</v>
      </c>
      <c r="C82" s="5" t="s">
        <v>186</v>
      </c>
      <c r="D82" s="5" t="s">
        <v>187</v>
      </c>
      <c r="E82" s="5">
        <v>250</v>
      </c>
      <c r="F82" s="4" t="s">
        <v>59</v>
      </c>
      <c r="G82" s="4" t="s">
        <v>8</v>
      </c>
      <c r="H82" s="13"/>
      <c r="I82" s="4" t="s">
        <v>9</v>
      </c>
      <c r="J82" s="6">
        <f t="shared" si="9"/>
        <v>0</v>
      </c>
    </row>
    <row r="83" spans="1:10" ht="15" customHeight="1" x14ac:dyDescent="0.25">
      <c r="A83" s="2">
        <f t="shared" ca="1" si="10"/>
        <v>58</v>
      </c>
      <c r="B83" s="2" t="s">
        <v>188</v>
      </c>
      <c r="C83" s="5" t="s">
        <v>189</v>
      </c>
      <c r="D83" s="5" t="s">
        <v>190</v>
      </c>
      <c r="E83" s="5">
        <v>1</v>
      </c>
      <c r="F83" s="4" t="s">
        <v>191</v>
      </c>
      <c r="G83" s="4" t="s">
        <v>8</v>
      </c>
      <c r="H83" s="13"/>
      <c r="I83" s="4" t="s">
        <v>9</v>
      </c>
      <c r="J83" s="6">
        <f t="shared" si="9"/>
        <v>0</v>
      </c>
    </row>
    <row r="84" spans="1:10" ht="15" customHeight="1" x14ac:dyDescent="0.25">
      <c r="A84" s="2">
        <f t="shared" ca="1" si="10"/>
        <v>59</v>
      </c>
      <c r="B84" s="2" t="s">
        <v>192</v>
      </c>
      <c r="C84" s="5" t="s">
        <v>193</v>
      </c>
      <c r="D84" s="5"/>
      <c r="E84" s="5">
        <v>200</v>
      </c>
      <c r="F84" s="4" t="s">
        <v>194</v>
      </c>
      <c r="G84" s="4" t="s">
        <v>8</v>
      </c>
      <c r="H84" s="13"/>
      <c r="I84" s="4" t="s">
        <v>9</v>
      </c>
      <c r="J84" s="6">
        <f t="shared" si="9"/>
        <v>0</v>
      </c>
    </row>
    <row r="85" spans="1:10" ht="13.5" x14ac:dyDescent="0.25">
      <c r="A85" s="2">
        <f t="shared" ca="1" si="10"/>
        <v>60</v>
      </c>
      <c r="B85" s="2" t="s">
        <v>195</v>
      </c>
      <c r="C85" s="5" t="s">
        <v>196</v>
      </c>
      <c r="D85" s="5" t="s">
        <v>197</v>
      </c>
      <c r="E85" s="5">
        <v>100</v>
      </c>
      <c r="F85" s="4" t="s">
        <v>49</v>
      </c>
      <c r="G85" s="4" t="s">
        <v>8</v>
      </c>
      <c r="H85" s="13"/>
      <c r="I85" s="4" t="s">
        <v>9</v>
      </c>
      <c r="J85" s="6">
        <f t="shared" si="9"/>
        <v>0</v>
      </c>
    </row>
    <row r="86" spans="1:10" ht="20.100000000000001" customHeight="1" x14ac:dyDescent="0.25">
      <c r="A86" s="22" t="str">
        <f>UPPER(CONCATENATE("Subtotal of Item ",A79," ",B79))</f>
        <v>SUBTOTAL OF ITEM H **EXTRA WORK ITEMS (PHASE 3A)</v>
      </c>
      <c r="B86" s="22"/>
      <c r="C86" s="22"/>
      <c r="D86" s="22"/>
      <c r="E86" s="22"/>
      <c r="F86" s="22"/>
      <c r="G86" s="22"/>
      <c r="H86" s="22"/>
      <c r="I86" s="7"/>
      <c r="J86" s="8">
        <f>SUBTOTAL(9,J80:J85)</f>
        <v>0</v>
      </c>
    </row>
    <row r="87" spans="1:10" ht="9.75" customHeight="1" x14ac:dyDescent="0.25"/>
    <row r="88" spans="1:10" ht="20.100000000000001" customHeight="1" x14ac:dyDescent="0.25">
      <c r="A88" s="22" t="s">
        <v>206</v>
      </c>
      <c r="B88" s="22"/>
      <c r="C88" s="22"/>
      <c r="D88" s="22"/>
      <c r="E88" s="22"/>
      <c r="F88" s="22"/>
      <c r="G88" s="22"/>
      <c r="H88" s="22"/>
      <c r="I88" s="7"/>
      <c r="J88" s="8">
        <f>SUBTOTAL(9,J5:J86)</f>
        <v>0</v>
      </c>
    </row>
    <row r="89" spans="1:10" ht="9.75" customHeight="1" x14ac:dyDescent="0.25"/>
    <row r="90" spans="1:10" ht="19.5" customHeight="1" x14ac:dyDescent="0.25">
      <c r="A90" s="1" t="s">
        <v>285</v>
      </c>
      <c r="B90" s="3" t="s">
        <v>207</v>
      </c>
    </row>
    <row r="91" spans="1:10" ht="15" customHeight="1" x14ac:dyDescent="0.25">
      <c r="A91" s="2">
        <v>1</v>
      </c>
      <c r="B91" s="2" t="s">
        <v>26</v>
      </c>
      <c r="C91" s="5" t="s">
        <v>27</v>
      </c>
      <c r="D91" s="5" t="s">
        <v>28</v>
      </c>
      <c r="E91" s="5">
        <v>3</v>
      </c>
      <c r="F91" s="4" t="s">
        <v>29</v>
      </c>
      <c r="G91" s="4" t="s">
        <v>8</v>
      </c>
      <c r="H91" s="13"/>
      <c r="I91" s="4" t="s">
        <v>9</v>
      </c>
      <c r="J91" s="6">
        <f>E91*H91</f>
        <v>0</v>
      </c>
    </row>
    <row r="92" spans="1:10" ht="15" customHeight="1" x14ac:dyDescent="0.25">
      <c r="A92" s="2">
        <f t="shared" ref="A92:A93" ca="1" si="11">OFFSET(A92,-1,0)+1</f>
        <v>2</v>
      </c>
      <c r="B92" s="2" t="s">
        <v>30</v>
      </c>
      <c r="C92" s="5" t="s">
        <v>31</v>
      </c>
      <c r="D92" s="5" t="s">
        <v>32</v>
      </c>
      <c r="E92" s="5">
        <v>1600</v>
      </c>
      <c r="F92" s="4" t="s">
        <v>33</v>
      </c>
      <c r="G92" s="4" t="s">
        <v>8</v>
      </c>
      <c r="H92" s="13"/>
      <c r="I92" s="4" t="s">
        <v>9</v>
      </c>
      <c r="J92" s="6">
        <f>E92*H92</f>
        <v>0</v>
      </c>
    </row>
    <row r="93" spans="1:10" ht="15" customHeight="1" x14ac:dyDescent="0.25">
      <c r="A93" s="2">
        <f t="shared" ca="1" si="11"/>
        <v>3</v>
      </c>
      <c r="B93" s="2" t="s">
        <v>34</v>
      </c>
      <c r="C93" s="5" t="s">
        <v>35</v>
      </c>
      <c r="D93" s="5" t="s">
        <v>36</v>
      </c>
      <c r="E93" s="5">
        <v>1900</v>
      </c>
      <c r="F93" s="4" t="s">
        <v>33</v>
      </c>
      <c r="G93" s="4" t="s">
        <v>8</v>
      </c>
      <c r="H93" s="13"/>
      <c r="I93" s="4" t="s">
        <v>9</v>
      </c>
      <c r="J93" s="6">
        <f>E93*H93</f>
        <v>0</v>
      </c>
    </row>
    <row r="94" spans="1:10" ht="19.5" customHeight="1" x14ac:dyDescent="0.25">
      <c r="A94" s="22" t="str">
        <f>UPPER(CONCATENATE("Subtotal of Item ",A90," ",B90))</f>
        <v>SUBTOTAL OF ITEM I SITE PREPARATION AND EARTHWORK (PHASE 3B)</v>
      </c>
      <c r="B94" s="22"/>
      <c r="C94" s="22"/>
      <c r="D94" s="22"/>
      <c r="E94" s="22"/>
      <c r="F94" s="22"/>
      <c r="G94" s="22"/>
      <c r="H94" s="22"/>
      <c r="I94" s="7"/>
      <c r="J94" s="8">
        <f>SUBTOTAL(9,J91:J93)</f>
        <v>0</v>
      </c>
    </row>
    <row r="95" spans="1:10" ht="9.75" customHeight="1" x14ac:dyDescent="0.25"/>
    <row r="96" spans="1:10" ht="19.5" customHeight="1" x14ac:dyDescent="0.25">
      <c r="A96" s="1" t="s">
        <v>286</v>
      </c>
      <c r="B96" s="3" t="s">
        <v>208</v>
      </c>
    </row>
    <row r="97" spans="1:10" ht="15" customHeight="1" x14ac:dyDescent="0.25">
      <c r="A97" s="2">
        <f ca="1">OFFSET(A97,-4,0)+1</f>
        <v>4</v>
      </c>
      <c r="B97" s="2" t="s">
        <v>42</v>
      </c>
      <c r="C97" s="5" t="s">
        <v>43</v>
      </c>
      <c r="D97" s="5" t="s">
        <v>44</v>
      </c>
      <c r="E97" s="5">
        <v>7400</v>
      </c>
      <c r="F97" s="4" t="s">
        <v>45</v>
      </c>
      <c r="G97" s="4" t="s">
        <v>8</v>
      </c>
      <c r="H97" s="13"/>
      <c r="I97" s="4" t="s">
        <v>9</v>
      </c>
      <c r="J97" s="6">
        <f>E97*H97</f>
        <v>0</v>
      </c>
    </row>
    <row r="98" spans="1:10" ht="15" customHeight="1" x14ac:dyDescent="0.25">
      <c r="A98" s="2">
        <f t="shared" ref="A98:A101" ca="1" si="12">OFFSET(A98,-1,0)+1</f>
        <v>5</v>
      </c>
      <c r="B98" s="2" t="s">
        <v>46</v>
      </c>
      <c r="C98" s="5" t="s">
        <v>47</v>
      </c>
      <c r="D98" s="5" t="s">
        <v>48</v>
      </c>
      <c r="E98" s="5">
        <v>150</v>
      </c>
      <c r="F98" s="4" t="s">
        <v>49</v>
      </c>
      <c r="G98" s="4" t="s">
        <v>8</v>
      </c>
      <c r="H98" s="13"/>
      <c r="I98" s="4" t="s">
        <v>9</v>
      </c>
      <c r="J98" s="6">
        <f>E98*H98</f>
        <v>0</v>
      </c>
    </row>
    <row r="99" spans="1:10" ht="15" customHeight="1" x14ac:dyDescent="0.25">
      <c r="A99" s="2">
        <f t="shared" ca="1" si="12"/>
        <v>6</v>
      </c>
      <c r="B99" s="2" t="s">
        <v>50</v>
      </c>
      <c r="C99" s="5" t="s">
        <v>51</v>
      </c>
      <c r="D99" s="5" t="s">
        <v>52</v>
      </c>
      <c r="E99" s="5">
        <v>6660</v>
      </c>
      <c r="F99" s="4" t="s">
        <v>45</v>
      </c>
      <c r="G99" s="4" t="s">
        <v>8</v>
      </c>
      <c r="H99" s="13"/>
      <c r="I99" s="4" t="s">
        <v>9</v>
      </c>
      <c r="J99" s="6">
        <f>E99*H99</f>
        <v>0</v>
      </c>
    </row>
    <row r="100" spans="1:10" ht="15" customHeight="1" x14ac:dyDescent="0.25">
      <c r="A100" s="2">
        <f t="shared" ca="1" si="12"/>
        <v>7</v>
      </c>
      <c r="B100" s="2" t="s">
        <v>53</v>
      </c>
      <c r="C100" s="5" t="s">
        <v>54</v>
      </c>
      <c r="D100" s="5" t="s">
        <v>55</v>
      </c>
      <c r="E100" s="5">
        <v>50</v>
      </c>
      <c r="F100" s="4" t="s">
        <v>40</v>
      </c>
      <c r="G100" s="4" t="s">
        <v>8</v>
      </c>
      <c r="H100" s="13"/>
      <c r="I100" s="4" t="s">
        <v>9</v>
      </c>
      <c r="J100" s="6">
        <f>E100*H100</f>
        <v>0</v>
      </c>
    </row>
    <row r="101" spans="1:10" ht="15" customHeight="1" x14ac:dyDescent="0.25">
      <c r="A101" s="2">
        <f t="shared" ca="1" si="12"/>
        <v>8</v>
      </c>
      <c r="B101" s="2" t="s">
        <v>56</v>
      </c>
      <c r="C101" s="5" t="s">
        <v>57</v>
      </c>
      <c r="D101" s="5" t="s">
        <v>58</v>
      </c>
      <c r="E101" s="5">
        <v>2940</v>
      </c>
      <c r="F101" s="4" t="s">
        <v>59</v>
      </c>
      <c r="G101" s="4" t="s">
        <v>8</v>
      </c>
      <c r="H101" s="13"/>
      <c r="I101" s="4" t="s">
        <v>9</v>
      </c>
      <c r="J101" s="6">
        <f>E101*H101</f>
        <v>0</v>
      </c>
    </row>
    <row r="102" spans="1:10" ht="19.5" customHeight="1" x14ac:dyDescent="0.25">
      <c r="A102" s="22" t="str">
        <f>UPPER(CONCATENATE("Subtotal of Item ",A96," ",B96))</f>
        <v>SUBTOTAL OF ITEM J PAVING (PHASE 3B)</v>
      </c>
      <c r="B102" s="22"/>
      <c r="C102" s="22"/>
      <c r="D102" s="22"/>
      <c r="E102" s="22"/>
      <c r="F102" s="22"/>
      <c r="G102" s="22"/>
      <c r="H102" s="22"/>
      <c r="I102" s="7"/>
      <c r="J102" s="8">
        <f>SUBTOTAL(9,J97:J101)</f>
        <v>0</v>
      </c>
    </row>
    <row r="103" spans="1:10" ht="9.75" customHeight="1" x14ac:dyDescent="0.25"/>
    <row r="104" spans="1:10" ht="19.5" customHeight="1" x14ac:dyDescent="0.25">
      <c r="A104" s="1" t="s">
        <v>287</v>
      </c>
      <c r="B104" s="3" t="s">
        <v>279</v>
      </c>
    </row>
    <row r="105" spans="1:10" ht="15" customHeight="1" x14ac:dyDescent="0.25">
      <c r="A105" s="2">
        <f ca="1">OFFSET(A105,-4,0)+1</f>
        <v>9</v>
      </c>
      <c r="B105" s="2" t="s">
        <v>61</v>
      </c>
      <c r="C105" s="5" t="s">
        <v>62</v>
      </c>
      <c r="D105" s="5" t="s">
        <v>63</v>
      </c>
      <c r="E105" s="5">
        <v>20</v>
      </c>
      <c r="F105" s="4" t="s">
        <v>59</v>
      </c>
      <c r="G105" s="4" t="s">
        <v>8</v>
      </c>
      <c r="H105" s="13"/>
      <c r="I105" s="4" t="s">
        <v>9</v>
      </c>
      <c r="J105" s="6">
        <f t="shared" ref="J105:J121" si="13">E105*H105</f>
        <v>0</v>
      </c>
    </row>
    <row r="106" spans="1:10" ht="15" customHeight="1" x14ac:dyDescent="0.25">
      <c r="A106" s="2">
        <f t="shared" ref="A106:A121" ca="1" si="14">OFFSET(A106,-1,0)+1</f>
        <v>10</v>
      </c>
      <c r="B106" s="2" t="s">
        <v>64</v>
      </c>
      <c r="C106" s="5" t="s">
        <v>65</v>
      </c>
      <c r="D106" s="5" t="s">
        <v>66</v>
      </c>
      <c r="E106" s="5">
        <v>180</v>
      </c>
      <c r="F106" s="4" t="s">
        <v>59</v>
      </c>
      <c r="G106" s="4" t="s">
        <v>8</v>
      </c>
      <c r="H106" s="13"/>
      <c r="I106" s="4" t="s">
        <v>9</v>
      </c>
      <c r="J106" s="6">
        <f t="shared" si="13"/>
        <v>0</v>
      </c>
    </row>
    <row r="107" spans="1:10" ht="15" customHeight="1" x14ac:dyDescent="0.25">
      <c r="A107" s="2">
        <f t="shared" ca="1" si="14"/>
        <v>11</v>
      </c>
      <c r="B107" s="2" t="s">
        <v>209</v>
      </c>
      <c r="C107" s="5" t="s">
        <v>210</v>
      </c>
      <c r="D107" s="5" t="s">
        <v>211</v>
      </c>
      <c r="E107" s="5">
        <v>780</v>
      </c>
      <c r="F107" s="4" t="s">
        <v>59</v>
      </c>
      <c r="G107" s="4" t="s">
        <v>8</v>
      </c>
      <c r="H107" s="13"/>
      <c r="I107" s="4" t="s">
        <v>9</v>
      </c>
      <c r="J107" s="6">
        <f t="shared" ref="J107" si="15">E107*H107</f>
        <v>0</v>
      </c>
    </row>
    <row r="108" spans="1:10" ht="15" customHeight="1" x14ac:dyDescent="0.25">
      <c r="A108" s="2">
        <f t="shared" ca="1" si="14"/>
        <v>12</v>
      </c>
      <c r="B108" s="2" t="s">
        <v>70</v>
      </c>
      <c r="C108" s="5" t="s">
        <v>71</v>
      </c>
      <c r="D108" s="5" t="s">
        <v>72</v>
      </c>
      <c r="E108" s="5">
        <v>270</v>
      </c>
      <c r="F108" s="4" t="s">
        <v>59</v>
      </c>
      <c r="G108" s="4" t="s">
        <v>8</v>
      </c>
      <c r="H108" s="13"/>
      <c r="I108" s="4" t="s">
        <v>9</v>
      </c>
      <c r="J108" s="6">
        <f t="shared" si="13"/>
        <v>0</v>
      </c>
    </row>
    <row r="109" spans="1:10" ht="15" customHeight="1" x14ac:dyDescent="0.25">
      <c r="A109" s="2">
        <f t="shared" ca="1" si="14"/>
        <v>13</v>
      </c>
      <c r="B109" s="2" t="s">
        <v>212</v>
      </c>
      <c r="C109" s="5" t="s">
        <v>213</v>
      </c>
      <c r="D109" s="5" t="s">
        <v>214</v>
      </c>
      <c r="E109" s="5">
        <v>150</v>
      </c>
      <c r="F109" s="4" t="s">
        <v>59</v>
      </c>
      <c r="G109" s="4" t="s">
        <v>8</v>
      </c>
      <c r="H109" s="13"/>
      <c r="I109" s="4" t="s">
        <v>9</v>
      </c>
      <c r="J109" s="6">
        <f t="shared" ref="J109" si="16">E109*H109</f>
        <v>0</v>
      </c>
    </row>
    <row r="110" spans="1:10" ht="15" customHeight="1" x14ac:dyDescent="0.25">
      <c r="A110" s="2">
        <f t="shared" ca="1" si="14"/>
        <v>14</v>
      </c>
      <c r="B110" s="2" t="s">
        <v>215</v>
      </c>
      <c r="C110" s="5" t="s">
        <v>226</v>
      </c>
      <c r="D110" s="5" t="s">
        <v>227</v>
      </c>
      <c r="E110" s="5">
        <v>540</v>
      </c>
      <c r="F110" s="4" t="s">
        <v>59</v>
      </c>
      <c r="G110" s="4" t="s">
        <v>8</v>
      </c>
      <c r="H110" s="13"/>
      <c r="I110" s="4" t="s">
        <v>9</v>
      </c>
      <c r="J110" s="6">
        <f t="shared" si="13"/>
        <v>0</v>
      </c>
    </row>
    <row r="111" spans="1:10" ht="15" customHeight="1" x14ac:dyDescent="0.25">
      <c r="A111" s="2">
        <f t="shared" ca="1" si="14"/>
        <v>15</v>
      </c>
      <c r="B111" s="2" t="s">
        <v>216</v>
      </c>
      <c r="C111" s="5" t="s">
        <v>228</v>
      </c>
      <c r="D111" s="5" t="s">
        <v>229</v>
      </c>
      <c r="E111" s="5">
        <v>1090</v>
      </c>
      <c r="F111" s="4" t="s">
        <v>59</v>
      </c>
      <c r="G111" s="4" t="s">
        <v>8</v>
      </c>
      <c r="H111" s="13"/>
      <c r="I111" s="4" t="s">
        <v>9</v>
      </c>
      <c r="J111" s="6">
        <f t="shared" si="13"/>
        <v>0</v>
      </c>
    </row>
    <row r="112" spans="1:10" ht="15" customHeight="1" x14ac:dyDescent="0.25">
      <c r="A112" s="2">
        <f t="shared" ca="1" si="14"/>
        <v>16</v>
      </c>
      <c r="B112" s="2" t="s">
        <v>73</v>
      </c>
      <c r="C112" s="5" t="s">
        <v>74</v>
      </c>
      <c r="D112" s="5" t="s">
        <v>75</v>
      </c>
      <c r="E112" s="5">
        <v>690</v>
      </c>
      <c r="F112" s="4" t="s">
        <v>59</v>
      </c>
      <c r="G112" s="4" t="s">
        <v>8</v>
      </c>
      <c r="H112" s="13"/>
      <c r="I112" s="4" t="s">
        <v>9</v>
      </c>
      <c r="J112" s="6">
        <f t="shared" si="13"/>
        <v>0</v>
      </c>
    </row>
    <row r="113" spans="1:10" ht="25.5" customHeight="1" x14ac:dyDescent="0.25">
      <c r="A113" s="2">
        <f t="shared" ca="1" si="14"/>
        <v>17</v>
      </c>
      <c r="B113" s="2" t="s">
        <v>217</v>
      </c>
      <c r="C113" s="5" t="s">
        <v>230</v>
      </c>
      <c r="D113" s="5" t="s">
        <v>231</v>
      </c>
      <c r="E113" s="5">
        <v>3</v>
      </c>
      <c r="F113" s="4" t="s">
        <v>59</v>
      </c>
      <c r="G113" s="4" t="s">
        <v>8</v>
      </c>
      <c r="H113" s="13"/>
      <c r="I113" s="4" t="s">
        <v>9</v>
      </c>
      <c r="J113" s="6">
        <f t="shared" si="13"/>
        <v>0</v>
      </c>
    </row>
    <row r="114" spans="1:10" ht="25.5" customHeight="1" x14ac:dyDescent="0.25">
      <c r="A114" s="2">
        <f t="shared" ca="1" si="14"/>
        <v>18</v>
      </c>
      <c r="B114" s="2" t="s">
        <v>218</v>
      </c>
      <c r="C114" s="5" t="s">
        <v>232</v>
      </c>
      <c r="D114" s="5" t="s">
        <v>233</v>
      </c>
      <c r="E114" s="5">
        <v>1</v>
      </c>
      <c r="F114" s="4" t="s">
        <v>59</v>
      </c>
      <c r="G114" s="4" t="s">
        <v>8</v>
      </c>
      <c r="H114" s="13"/>
      <c r="I114" s="4" t="s">
        <v>9</v>
      </c>
      <c r="J114" s="6">
        <f t="shared" si="13"/>
        <v>0</v>
      </c>
    </row>
    <row r="115" spans="1:10" ht="25.5" customHeight="1" x14ac:dyDescent="0.25">
      <c r="A115" s="2">
        <f t="shared" ca="1" si="14"/>
        <v>19</v>
      </c>
      <c r="B115" s="2" t="s">
        <v>219</v>
      </c>
      <c r="C115" s="5" t="s">
        <v>234</v>
      </c>
      <c r="D115" s="5" t="s">
        <v>235</v>
      </c>
      <c r="E115" s="5">
        <v>4</v>
      </c>
      <c r="F115" s="4" t="s">
        <v>59</v>
      </c>
      <c r="G115" s="4" t="s">
        <v>8</v>
      </c>
      <c r="H115" s="13"/>
      <c r="I115" s="4" t="s">
        <v>9</v>
      </c>
      <c r="J115" s="6">
        <f t="shared" si="13"/>
        <v>0</v>
      </c>
    </row>
    <row r="116" spans="1:10" ht="25.5" customHeight="1" x14ac:dyDescent="0.25">
      <c r="A116" s="2">
        <f t="shared" ca="1" si="14"/>
        <v>20</v>
      </c>
      <c r="B116" s="2" t="s">
        <v>220</v>
      </c>
      <c r="C116" s="5" t="s">
        <v>230</v>
      </c>
      <c r="D116" s="5" t="s">
        <v>39</v>
      </c>
      <c r="E116" s="5">
        <v>3</v>
      </c>
      <c r="F116" s="4" t="s">
        <v>59</v>
      </c>
      <c r="G116" s="4" t="s">
        <v>8</v>
      </c>
      <c r="H116" s="13"/>
      <c r="I116" s="4" t="s">
        <v>9</v>
      </c>
      <c r="J116" s="6">
        <f t="shared" si="13"/>
        <v>0</v>
      </c>
    </row>
    <row r="117" spans="1:10" ht="25.5" customHeight="1" x14ac:dyDescent="0.25">
      <c r="A117" s="2">
        <f t="shared" ca="1" si="14"/>
        <v>21</v>
      </c>
      <c r="B117" s="2" t="s">
        <v>221</v>
      </c>
      <c r="C117" s="5" t="s">
        <v>230</v>
      </c>
      <c r="D117" s="5" t="s">
        <v>39</v>
      </c>
      <c r="E117" s="5">
        <v>1</v>
      </c>
      <c r="F117" s="4" t="s">
        <v>59</v>
      </c>
      <c r="G117" s="4" t="s">
        <v>8</v>
      </c>
      <c r="H117" s="13"/>
      <c r="I117" s="4" t="s">
        <v>9</v>
      </c>
      <c r="J117" s="6">
        <f t="shared" ref="J117" si="17">E117*H117</f>
        <v>0</v>
      </c>
    </row>
    <row r="118" spans="1:10" ht="15" customHeight="1" x14ac:dyDescent="0.25">
      <c r="A118" s="2">
        <f t="shared" ca="1" si="14"/>
        <v>22</v>
      </c>
      <c r="B118" s="2" t="s">
        <v>222</v>
      </c>
      <c r="C118" s="5" t="s">
        <v>236</v>
      </c>
      <c r="D118" s="5" t="s">
        <v>237</v>
      </c>
      <c r="E118" s="5">
        <v>8</v>
      </c>
      <c r="F118" s="4" t="s">
        <v>40</v>
      </c>
      <c r="G118" s="4" t="s">
        <v>8</v>
      </c>
      <c r="H118" s="13"/>
      <c r="I118" s="4" t="s">
        <v>9</v>
      </c>
      <c r="J118" s="6">
        <f t="shared" ref="J118" si="18">E118*H118</f>
        <v>0</v>
      </c>
    </row>
    <row r="119" spans="1:10" ht="15" customHeight="1" x14ac:dyDescent="0.25">
      <c r="A119" s="2">
        <f t="shared" ca="1" si="14"/>
        <v>23</v>
      </c>
      <c r="B119" s="2" t="s">
        <v>223</v>
      </c>
      <c r="C119" s="5" t="s">
        <v>238</v>
      </c>
      <c r="D119" s="5" t="s">
        <v>239</v>
      </c>
      <c r="E119" s="5">
        <v>6</v>
      </c>
      <c r="F119" s="4" t="s">
        <v>40</v>
      </c>
      <c r="G119" s="4" t="s">
        <v>8</v>
      </c>
      <c r="H119" s="13"/>
      <c r="I119" s="4" t="s">
        <v>9</v>
      </c>
      <c r="J119" s="6">
        <f t="shared" ref="J119" si="19">E119*H119</f>
        <v>0</v>
      </c>
    </row>
    <row r="120" spans="1:10" ht="15" customHeight="1" x14ac:dyDescent="0.25">
      <c r="A120" s="2">
        <f t="shared" ca="1" si="14"/>
        <v>24</v>
      </c>
      <c r="B120" s="2" t="s">
        <v>224</v>
      </c>
      <c r="C120" s="5" t="s">
        <v>240</v>
      </c>
      <c r="D120" s="5" t="s">
        <v>241</v>
      </c>
      <c r="E120" s="5">
        <v>185</v>
      </c>
      <c r="F120" s="4" t="s">
        <v>59</v>
      </c>
      <c r="G120" s="4" t="s">
        <v>8</v>
      </c>
      <c r="H120" s="13"/>
      <c r="I120" s="4" t="s">
        <v>9</v>
      </c>
      <c r="J120" s="6">
        <f t="shared" si="13"/>
        <v>0</v>
      </c>
    </row>
    <row r="121" spans="1:10" ht="25.5" customHeight="1" x14ac:dyDescent="0.25">
      <c r="A121" s="2">
        <f t="shared" ca="1" si="14"/>
        <v>25</v>
      </c>
      <c r="B121" s="2" t="s">
        <v>225</v>
      </c>
      <c r="C121" s="5" t="s">
        <v>242</v>
      </c>
      <c r="D121" s="5" t="s">
        <v>243</v>
      </c>
      <c r="E121" s="5">
        <v>5</v>
      </c>
      <c r="F121" s="4" t="s">
        <v>59</v>
      </c>
      <c r="G121" s="4" t="s">
        <v>8</v>
      </c>
      <c r="H121" s="13"/>
      <c r="I121" s="4" t="s">
        <v>9</v>
      </c>
      <c r="J121" s="6">
        <f t="shared" si="13"/>
        <v>0</v>
      </c>
    </row>
    <row r="122" spans="1:10" ht="19.5" customHeight="1" x14ac:dyDescent="0.25">
      <c r="A122" s="22" t="str">
        <f>UPPER(CONCATENATE("Subtotal of Item ",A104," ",B104))</f>
        <v>SUBTOTAL OF ITEM K DRAINAGE (PHASE 3B)</v>
      </c>
      <c r="B122" s="22"/>
      <c r="C122" s="22"/>
      <c r="D122" s="22"/>
      <c r="E122" s="22"/>
      <c r="F122" s="22"/>
      <c r="G122" s="22"/>
      <c r="H122" s="22"/>
      <c r="I122" s="7"/>
      <c r="J122" s="8">
        <f>SUBTOTAL(9,J105:J121)</f>
        <v>0</v>
      </c>
    </row>
    <row r="123" spans="1:10" ht="9.75" customHeight="1" x14ac:dyDescent="0.25"/>
    <row r="124" spans="1:10" ht="19.5" customHeight="1" x14ac:dyDescent="0.25">
      <c r="A124" s="1" t="s">
        <v>288</v>
      </c>
      <c r="B124" s="3" t="s">
        <v>280</v>
      </c>
    </row>
    <row r="125" spans="1:10" ht="25.5" customHeight="1" x14ac:dyDescent="0.25">
      <c r="A125" s="2">
        <f ca="1">OFFSET(A125,-4,0)+1</f>
        <v>26</v>
      </c>
      <c r="B125" s="2" t="s">
        <v>244</v>
      </c>
      <c r="C125" s="5" t="s">
        <v>245</v>
      </c>
      <c r="D125" s="5" t="s">
        <v>246</v>
      </c>
      <c r="E125" s="5">
        <v>1</v>
      </c>
      <c r="F125" s="4" t="s">
        <v>247</v>
      </c>
      <c r="G125" s="4" t="s">
        <v>8</v>
      </c>
      <c r="H125" s="13"/>
      <c r="I125" s="4" t="s">
        <v>9</v>
      </c>
      <c r="J125" s="6">
        <f>E125*H125</f>
        <v>0</v>
      </c>
    </row>
    <row r="126" spans="1:10" ht="15" customHeight="1" x14ac:dyDescent="0.25">
      <c r="A126" s="2">
        <f t="shared" ref="A126" ca="1" si="20">OFFSET(A126,-1,0)+1</f>
        <v>27</v>
      </c>
      <c r="B126" s="2" t="s">
        <v>96</v>
      </c>
      <c r="C126" s="5" t="s">
        <v>97</v>
      </c>
      <c r="D126" s="5" t="s">
        <v>98</v>
      </c>
      <c r="E126" s="5">
        <v>4</v>
      </c>
      <c r="F126" s="4" t="s">
        <v>99</v>
      </c>
      <c r="G126" s="4" t="s">
        <v>8</v>
      </c>
      <c r="H126" s="13"/>
      <c r="I126" s="4" t="s">
        <v>9</v>
      </c>
      <c r="J126" s="6">
        <f>E126*H126</f>
        <v>0</v>
      </c>
    </row>
    <row r="127" spans="1:10" ht="19.5" customHeight="1" x14ac:dyDescent="0.25">
      <c r="A127" s="22" t="str">
        <f>UPPER(CONCATENATE("Subtotal of Item ",A124," ",B124))</f>
        <v>SUBTOTAL OF ITEM L TRAFFIC CONTROL PLAN (PHASE 3B)</v>
      </c>
      <c r="B127" s="22"/>
      <c r="C127" s="22"/>
      <c r="D127" s="22"/>
      <c r="E127" s="22"/>
      <c r="F127" s="22"/>
      <c r="G127" s="22"/>
      <c r="H127" s="22"/>
      <c r="I127" s="7"/>
      <c r="J127" s="8">
        <f>SUBTOTAL(9,J125:J126)</f>
        <v>0</v>
      </c>
    </row>
    <row r="128" spans="1:10" ht="9.75" customHeight="1" x14ac:dyDescent="0.25"/>
    <row r="129" spans="1:10" ht="19.5" customHeight="1" x14ac:dyDescent="0.25">
      <c r="A129" s="1" t="s">
        <v>289</v>
      </c>
      <c r="B129" s="3" t="s">
        <v>281</v>
      </c>
    </row>
    <row r="130" spans="1:10" ht="15" customHeight="1" x14ac:dyDescent="0.25">
      <c r="A130" s="2">
        <f ca="1">OFFSET(A130,-4,0)+1</f>
        <v>28</v>
      </c>
      <c r="B130" s="2" t="s">
        <v>101</v>
      </c>
      <c r="C130" s="5" t="s">
        <v>102</v>
      </c>
      <c r="D130" s="5" t="s">
        <v>103</v>
      </c>
      <c r="E130" s="5">
        <v>4</v>
      </c>
      <c r="F130" s="4" t="s">
        <v>40</v>
      </c>
      <c r="G130" s="4" t="s">
        <v>8</v>
      </c>
      <c r="H130" s="13"/>
      <c r="I130" s="4" t="s">
        <v>9</v>
      </c>
      <c r="J130" s="6">
        <f t="shared" ref="J130:J140" si="21">E130*H130</f>
        <v>0</v>
      </c>
    </row>
    <row r="131" spans="1:10" ht="15" customHeight="1" x14ac:dyDescent="0.25">
      <c r="A131" s="2">
        <f t="shared" ref="A131:A140" ca="1" si="22">OFFSET(A131,-1,0)+1</f>
        <v>29</v>
      </c>
      <c r="B131" s="2" t="s">
        <v>101</v>
      </c>
      <c r="C131" s="5" t="s">
        <v>104</v>
      </c>
      <c r="D131" s="5" t="s">
        <v>105</v>
      </c>
      <c r="E131" s="5">
        <v>30</v>
      </c>
      <c r="F131" s="4" t="s">
        <v>106</v>
      </c>
      <c r="G131" s="4" t="s">
        <v>8</v>
      </c>
      <c r="H131" s="13"/>
      <c r="I131" s="4" t="s">
        <v>9</v>
      </c>
      <c r="J131" s="6">
        <f t="shared" si="21"/>
        <v>0</v>
      </c>
    </row>
    <row r="132" spans="1:10" ht="25.5" customHeight="1" x14ac:dyDescent="0.25">
      <c r="A132" s="2">
        <f t="shared" ca="1" si="22"/>
        <v>30</v>
      </c>
      <c r="B132" s="2" t="s">
        <v>107</v>
      </c>
      <c r="C132" s="5" t="s">
        <v>108</v>
      </c>
      <c r="D132" s="5" t="s">
        <v>109</v>
      </c>
      <c r="E132" s="5">
        <v>2440</v>
      </c>
      <c r="F132" s="4" t="s">
        <v>59</v>
      </c>
      <c r="G132" s="4" t="s">
        <v>8</v>
      </c>
      <c r="H132" s="13"/>
      <c r="I132" s="4" t="s">
        <v>9</v>
      </c>
      <c r="J132" s="6">
        <f t="shared" si="21"/>
        <v>0</v>
      </c>
    </row>
    <row r="133" spans="1:10" ht="25.5" customHeight="1" x14ac:dyDescent="0.25">
      <c r="A133" s="2">
        <f t="shared" ca="1" si="22"/>
        <v>31</v>
      </c>
      <c r="B133" s="2" t="s">
        <v>248</v>
      </c>
      <c r="C133" s="5" t="s">
        <v>249</v>
      </c>
      <c r="D133" s="5" t="s">
        <v>250</v>
      </c>
      <c r="E133" s="5">
        <v>180</v>
      </c>
      <c r="F133" s="4" t="s">
        <v>59</v>
      </c>
      <c r="G133" s="4" t="s">
        <v>8</v>
      </c>
      <c r="H133" s="13"/>
      <c r="I133" s="4" t="s">
        <v>9</v>
      </c>
      <c r="J133" s="6">
        <f t="shared" si="21"/>
        <v>0</v>
      </c>
    </row>
    <row r="134" spans="1:10" ht="15" customHeight="1" x14ac:dyDescent="0.25">
      <c r="A134" s="2">
        <f t="shared" ca="1" si="22"/>
        <v>32</v>
      </c>
      <c r="B134" s="2" t="s">
        <v>113</v>
      </c>
      <c r="C134" s="5" t="s">
        <v>114</v>
      </c>
      <c r="D134" s="5" t="s">
        <v>115</v>
      </c>
      <c r="E134" s="5">
        <v>250</v>
      </c>
      <c r="F134" s="4" t="s">
        <v>40</v>
      </c>
      <c r="G134" s="4" t="s">
        <v>8</v>
      </c>
      <c r="H134" s="13"/>
      <c r="I134" s="4" t="s">
        <v>9</v>
      </c>
      <c r="J134" s="6">
        <f t="shared" si="21"/>
        <v>0</v>
      </c>
    </row>
    <row r="135" spans="1:10" ht="15" customHeight="1" x14ac:dyDescent="0.25">
      <c r="A135" s="2">
        <f t="shared" ca="1" si="22"/>
        <v>33</v>
      </c>
      <c r="B135" s="2" t="s">
        <v>251</v>
      </c>
      <c r="C135" s="5" t="s">
        <v>252</v>
      </c>
      <c r="D135" s="5" t="s">
        <v>253</v>
      </c>
      <c r="E135" s="5">
        <v>40</v>
      </c>
      <c r="F135" s="4" t="s">
        <v>40</v>
      </c>
      <c r="G135" s="4" t="s">
        <v>8</v>
      </c>
      <c r="H135" s="13"/>
      <c r="I135" s="4" t="s">
        <v>9</v>
      </c>
      <c r="J135" s="6">
        <f t="shared" si="21"/>
        <v>0</v>
      </c>
    </row>
    <row r="136" spans="1:10" ht="15" customHeight="1" x14ac:dyDescent="0.25">
      <c r="A136" s="2">
        <f t="shared" ca="1" si="22"/>
        <v>34</v>
      </c>
      <c r="B136" s="2" t="s">
        <v>254</v>
      </c>
      <c r="C136" s="5" t="s">
        <v>255</v>
      </c>
      <c r="D136" s="5" t="s">
        <v>256</v>
      </c>
      <c r="E136" s="5">
        <v>6</v>
      </c>
      <c r="F136" s="4" t="s">
        <v>40</v>
      </c>
      <c r="G136" s="4" t="s">
        <v>8</v>
      </c>
      <c r="H136" s="13"/>
      <c r="I136" s="4" t="s">
        <v>9</v>
      </c>
      <c r="J136" s="6">
        <f t="shared" si="21"/>
        <v>0</v>
      </c>
    </row>
    <row r="137" spans="1:10" ht="25.5" customHeight="1" x14ac:dyDescent="0.25">
      <c r="A137" s="2">
        <f t="shared" ca="1" si="22"/>
        <v>35</v>
      </c>
      <c r="B137" s="2" t="s">
        <v>257</v>
      </c>
      <c r="C137" s="5" t="s">
        <v>258</v>
      </c>
      <c r="D137" s="5" t="s">
        <v>259</v>
      </c>
      <c r="E137" s="5">
        <v>2740</v>
      </c>
      <c r="F137" s="4" t="s">
        <v>59</v>
      </c>
      <c r="G137" s="4" t="s">
        <v>8</v>
      </c>
      <c r="H137" s="13"/>
      <c r="I137" s="4" t="s">
        <v>9</v>
      </c>
      <c r="J137" s="6">
        <f t="shared" si="21"/>
        <v>0</v>
      </c>
    </row>
    <row r="138" spans="1:10" ht="25.5" customHeight="1" x14ac:dyDescent="0.25">
      <c r="A138" s="2">
        <f t="shared" ca="1" si="22"/>
        <v>36</v>
      </c>
      <c r="B138" s="2" t="s">
        <v>260</v>
      </c>
      <c r="C138" s="5" t="s">
        <v>261</v>
      </c>
      <c r="D138" s="5" t="s">
        <v>262</v>
      </c>
      <c r="E138" s="5">
        <v>20</v>
      </c>
      <c r="F138" s="4" t="s">
        <v>59</v>
      </c>
      <c r="G138" s="4" t="s">
        <v>8</v>
      </c>
      <c r="H138" s="13"/>
      <c r="I138" s="4" t="s">
        <v>9</v>
      </c>
      <c r="J138" s="6">
        <f t="shared" si="21"/>
        <v>0</v>
      </c>
    </row>
    <row r="139" spans="1:10" ht="25.5" customHeight="1" x14ac:dyDescent="0.25">
      <c r="A139" s="2">
        <f t="shared" ca="1" si="22"/>
        <v>37</v>
      </c>
      <c r="B139" s="2" t="s">
        <v>263</v>
      </c>
      <c r="C139" s="5" t="s">
        <v>261</v>
      </c>
      <c r="D139" s="5" t="s">
        <v>264</v>
      </c>
      <c r="E139" s="5">
        <v>2</v>
      </c>
      <c r="F139" s="4" t="s">
        <v>40</v>
      </c>
      <c r="G139" s="4" t="s">
        <v>8</v>
      </c>
      <c r="H139" s="13"/>
      <c r="I139" s="4" t="s">
        <v>9</v>
      </c>
      <c r="J139" s="6">
        <f t="shared" si="21"/>
        <v>0</v>
      </c>
    </row>
    <row r="140" spans="1:10" ht="25.5" customHeight="1" x14ac:dyDescent="0.25">
      <c r="A140" s="2">
        <f t="shared" ca="1" si="22"/>
        <v>38</v>
      </c>
      <c r="B140" s="2" t="s">
        <v>265</v>
      </c>
      <c r="C140" s="5" t="s">
        <v>261</v>
      </c>
      <c r="D140" s="5" t="s">
        <v>266</v>
      </c>
      <c r="E140" s="5">
        <v>2</v>
      </c>
      <c r="F140" s="4" t="s">
        <v>40</v>
      </c>
      <c r="G140" s="4" t="s">
        <v>8</v>
      </c>
      <c r="H140" s="13"/>
      <c r="I140" s="4" t="s">
        <v>9</v>
      </c>
      <c r="J140" s="6">
        <f t="shared" si="21"/>
        <v>0</v>
      </c>
    </row>
    <row r="141" spans="1:10" ht="19.5" customHeight="1" x14ac:dyDescent="0.25">
      <c r="A141" s="22" t="str">
        <f>UPPER(CONCATENATE("Subtotal of Item ",A129," ",B129))</f>
        <v>SUBTOTAL OF ITEM M SIGNING AND PAVEMENT MARKING (PHASE 3B)</v>
      </c>
      <c r="B141" s="22"/>
      <c r="C141" s="22"/>
      <c r="D141" s="22"/>
      <c r="E141" s="22"/>
      <c r="F141" s="22"/>
      <c r="G141" s="22"/>
      <c r="H141" s="22"/>
      <c r="I141" s="7"/>
      <c r="J141" s="8">
        <f>SUBTOTAL(9,J130:J140)</f>
        <v>0</v>
      </c>
    </row>
    <row r="142" spans="1:10" ht="9.75" customHeight="1" x14ac:dyDescent="0.25"/>
    <row r="143" spans="1:10" ht="19.5" customHeight="1" x14ac:dyDescent="0.25">
      <c r="A143" s="1" t="s">
        <v>290</v>
      </c>
      <c r="B143" s="3" t="s">
        <v>282</v>
      </c>
    </row>
    <row r="144" spans="1:10" ht="15" customHeight="1" x14ac:dyDescent="0.25">
      <c r="A144" s="2">
        <f ca="1">OFFSET(A144,-4,0)+1</f>
        <v>39</v>
      </c>
      <c r="B144" s="2" t="s">
        <v>117</v>
      </c>
      <c r="C144" s="5" t="s">
        <v>118</v>
      </c>
      <c r="D144" s="5" t="s">
        <v>119</v>
      </c>
      <c r="E144" s="5">
        <v>2940</v>
      </c>
      <c r="F144" s="4" t="s">
        <v>59</v>
      </c>
      <c r="G144" s="4" t="s">
        <v>8</v>
      </c>
      <c r="H144" s="13"/>
      <c r="I144" s="4" t="s">
        <v>9</v>
      </c>
      <c r="J144" s="6">
        <f t="shared" ref="J144:J152" si="23">E144*H144</f>
        <v>0</v>
      </c>
    </row>
    <row r="145" spans="1:10" ht="15" customHeight="1" x14ac:dyDescent="0.25">
      <c r="A145" s="2">
        <f t="shared" ref="A145:A152" ca="1" si="24">OFFSET(A145,-1,0)+1</f>
        <v>40</v>
      </c>
      <c r="B145" s="2" t="s">
        <v>120</v>
      </c>
      <c r="C145" s="5" t="s">
        <v>121</v>
      </c>
      <c r="D145" s="5" t="s">
        <v>122</v>
      </c>
      <c r="E145" s="5">
        <v>3</v>
      </c>
      <c r="F145" s="4" t="s">
        <v>123</v>
      </c>
      <c r="G145" s="4" t="s">
        <v>8</v>
      </c>
      <c r="H145" s="13"/>
      <c r="I145" s="4" t="s">
        <v>9</v>
      </c>
      <c r="J145" s="6">
        <f t="shared" si="23"/>
        <v>0</v>
      </c>
    </row>
    <row r="146" spans="1:10" ht="25.5" customHeight="1" x14ac:dyDescent="0.25">
      <c r="A146" s="2">
        <f t="shared" ca="1" si="24"/>
        <v>41</v>
      </c>
      <c r="B146" s="2" t="s">
        <v>124</v>
      </c>
      <c r="C146" s="5" t="s">
        <v>125</v>
      </c>
      <c r="D146" s="5" t="s">
        <v>126</v>
      </c>
      <c r="E146" s="5">
        <v>6000</v>
      </c>
      <c r="F146" s="4" t="s">
        <v>59</v>
      </c>
      <c r="G146" s="4" t="s">
        <v>8</v>
      </c>
      <c r="H146" s="13"/>
      <c r="I146" s="4" t="s">
        <v>9</v>
      </c>
      <c r="J146" s="6">
        <f t="shared" si="23"/>
        <v>0</v>
      </c>
    </row>
    <row r="147" spans="1:10" ht="25.5" customHeight="1" x14ac:dyDescent="0.25">
      <c r="A147" s="2">
        <f t="shared" ca="1" si="24"/>
        <v>42</v>
      </c>
      <c r="B147" s="2" t="s">
        <v>127</v>
      </c>
      <c r="C147" s="5" t="s">
        <v>128</v>
      </c>
      <c r="D147" s="5" t="s">
        <v>129</v>
      </c>
      <c r="E147" s="5">
        <v>35</v>
      </c>
      <c r="F147" s="4" t="s">
        <v>59</v>
      </c>
      <c r="G147" s="4" t="s">
        <v>8</v>
      </c>
      <c r="H147" s="13"/>
      <c r="I147" s="4" t="s">
        <v>9</v>
      </c>
      <c r="J147" s="6">
        <f t="shared" si="23"/>
        <v>0</v>
      </c>
    </row>
    <row r="148" spans="1:10" ht="15" customHeight="1" x14ac:dyDescent="0.25">
      <c r="A148" s="2">
        <f t="shared" ca="1" si="24"/>
        <v>43</v>
      </c>
      <c r="B148" s="2" t="s">
        <v>130</v>
      </c>
      <c r="C148" s="5" t="s">
        <v>131</v>
      </c>
      <c r="D148" s="5" t="s">
        <v>132</v>
      </c>
      <c r="E148" s="5">
        <v>140</v>
      </c>
      <c r="F148" s="4" t="s">
        <v>45</v>
      </c>
      <c r="G148" s="4" t="s">
        <v>8</v>
      </c>
      <c r="H148" s="13"/>
      <c r="I148" s="4" t="s">
        <v>9</v>
      </c>
      <c r="J148" s="6">
        <f t="shared" si="23"/>
        <v>0</v>
      </c>
    </row>
    <row r="149" spans="1:10" ht="25.5" customHeight="1" x14ac:dyDescent="0.25">
      <c r="A149" s="2">
        <f t="shared" ca="1" si="24"/>
        <v>44</v>
      </c>
      <c r="B149" s="2" t="s">
        <v>133</v>
      </c>
      <c r="C149" s="5" t="s">
        <v>134</v>
      </c>
      <c r="D149" s="5" t="s">
        <v>135</v>
      </c>
      <c r="E149" s="5">
        <v>1</v>
      </c>
      <c r="F149" s="4" t="s">
        <v>40</v>
      </c>
      <c r="G149" s="4" t="s">
        <v>8</v>
      </c>
      <c r="H149" s="13"/>
      <c r="I149" s="4" t="s">
        <v>9</v>
      </c>
      <c r="J149" s="6">
        <f t="shared" si="23"/>
        <v>0</v>
      </c>
    </row>
    <row r="150" spans="1:10" ht="25.5" customHeight="1" x14ac:dyDescent="0.25">
      <c r="A150" s="2">
        <f t="shared" ca="1" si="24"/>
        <v>45</v>
      </c>
      <c r="B150" s="2" t="s">
        <v>136</v>
      </c>
      <c r="C150" s="5" t="s">
        <v>137</v>
      </c>
      <c r="D150" s="5" t="s">
        <v>138</v>
      </c>
      <c r="E150" s="5">
        <v>35</v>
      </c>
      <c r="F150" s="4" t="s">
        <v>40</v>
      </c>
      <c r="G150" s="4" t="s">
        <v>8</v>
      </c>
      <c r="H150" s="13"/>
      <c r="I150" s="4" t="s">
        <v>9</v>
      </c>
      <c r="J150" s="6">
        <f t="shared" si="23"/>
        <v>0</v>
      </c>
    </row>
    <row r="151" spans="1:10" ht="15" customHeight="1" x14ac:dyDescent="0.25">
      <c r="A151" s="2">
        <f t="shared" ca="1" si="24"/>
        <v>46</v>
      </c>
      <c r="B151" s="2" t="s">
        <v>139</v>
      </c>
      <c r="C151" s="5" t="s">
        <v>140</v>
      </c>
      <c r="D151" s="5" t="s">
        <v>141</v>
      </c>
      <c r="E151" s="5">
        <v>480</v>
      </c>
      <c r="F151" s="4" t="s">
        <v>59</v>
      </c>
      <c r="G151" s="4" t="s">
        <v>8</v>
      </c>
      <c r="H151" s="13"/>
      <c r="I151" s="4" t="s">
        <v>9</v>
      </c>
      <c r="J151" s="6">
        <f t="shared" si="23"/>
        <v>0</v>
      </c>
    </row>
    <row r="152" spans="1:10" ht="15" customHeight="1" x14ac:dyDescent="0.25">
      <c r="A152" s="2">
        <f t="shared" ca="1" si="24"/>
        <v>47</v>
      </c>
      <c r="B152" s="2" t="s">
        <v>142</v>
      </c>
      <c r="C152" s="5" t="s">
        <v>143</v>
      </c>
      <c r="D152" s="5" t="s">
        <v>144</v>
      </c>
      <c r="E152" s="5">
        <v>4</v>
      </c>
      <c r="F152" s="4" t="s">
        <v>99</v>
      </c>
      <c r="G152" s="4" t="s">
        <v>8</v>
      </c>
      <c r="H152" s="13"/>
      <c r="I152" s="4" t="s">
        <v>9</v>
      </c>
      <c r="J152" s="6">
        <f t="shared" si="23"/>
        <v>0</v>
      </c>
    </row>
    <row r="153" spans="1:10" ht="19.5" customHeight="1" x14ac:dyDescent="0.25">
      <c r="A153" s="22" t="str">
        <f>UPPER(CONCATENATE("Subtotal of Item ",A143," ",B143))</f>
        <v>SUBTOTAL OF ITEM N STORM WATER POLLUTION PLAN (PHASE 3B)</v>
      </c>
      <c r="B153" s="22"/>
      <c r="C153" s="22"/>
      <c r="D153" s="22"/>
      <c r="E153" s="22"/>
      <c r="F153" s="22"/>
      <c r="G153" s="22"/>
      <c r="H153" s="22"/>
      <c r="I153" s="7"/>
      <c r="J153" s="8">
        <f>SUBTOTAL(9,J144:J152)</f>
        <v>0</v>
      </c>
    </row>
    <row r="154" spans="1:10" ht="9.75" customHeight="1" x14ac:dyDescent="0.25"/>
    <row r="155" spans="1:10" ht="19.5" customHeight="1" x14ac:dyDescent="0.25">
      <c r="A155" s="1" t="s">
        <v>291</v>
      </c>
      <c r="B155" s="3" t="s">
        <v>283</v>
      </c>
    </row>
    <row r="156" spans="1:10" ht="15" customHeight="1" x14ac:dyDescent="0.25">
      <c r="A156" s="2">
        <f ca="1">OFFSET(A156,-4,0)+1</f>
        <v>48</v>
      </c>
      <c r="B156" s="2" t="s">
        <v>148</v>
      </c>
      <c r="C156" s="5" t="s">
        <v>147</v>
      </c>
      <c r="D156" s="9" t="s">
        <v>39</v>
      </c>
      <c r="E156" s="5">
        <v>1718</v>
      </c>
      <c r="F156" s="4" t="s">
        <v>59</v>
      </c>
      <c r="G156" s="4" t="s">
        <v>8</v>
      </c>
      <c r="H156" s="13"/>
      <c r="I156" s="4" t="s">
        <v>9</v>
      </c>
      <c r="J156" s="6">
        <f t="shared" ref="J156:J175" si="25">E156*H156</f>
        <v>0</v>
      </c>
    </row>
    <row r="157" spans="1:10" ht="25.5" customHeight="1" x14ac:dyDescent="0.25">
      <c r="A157" s="2">
        <f t="shared" ref="A157:A175" ca="1" si="26">OFFSET(A157,-1,0)+1</f>
        <v>49</v>
      </c>
      <c r="B157" s="2" t="s">
        <v>267</v>
      </c>
      <c r="C157" s="5" t="s">
        <v>147</v>
      </c>
      <c r="D157" s="9" t="s">
        <v>39</v>
      </c>
      <c r="E157" s="5">
        <v>253</v>
      </c>
      <c r="F157" s="4" t="s">
        <v>59</v>
      </c>
      <c r="G157" s="4" t="s">
        <v>8</v>
      </c>
      <c r="H157" s="13"/>
      <c r="I157" s="4" t="s">
        <v>9</v>
      </c>
      <c r="J157" s="6">
        <f t="shared" si="25"/>
        <v>0</v>
      </c>
    </row>
    <row r="158" spans="1:10" ht="25.5" customHeight="1" x14ac:dyDescent="0.25">
      <c r="A158" s="2">
        <f t="shared" ca="1" si="26"/>
        <v>50</v>
      </c>
      <c r="B158" s="2" t="s">
        <v>268</v>
      </c>
      <c r="C158" s="5" t="s">
        <v>147</v>
      </c>
      <c r="D158" s="9" t="s">
        <v>269</v>
      </c>
      <c r="E158" s="5">
        <v>170</v>
      </c>
      <c r="F158" s="4" t="s">
        <v>59</v>
      </c>
      <c r="G158" s="4" t="s">
        <v>8</v>
      </c>
      <c r="H158" s="13"/>
      <c r="I158" s="4" t="s">
        <v>9</v>
      </c>
      <c r="J158" s="6">
        <f t="shared" si="25"/>
        <v>0</v>
      </c>
    </row>
    <row r="159" spans="1:10" ht="15" customHeight="1" x14ac:dyDescent="0.25">
      <c r="A159" s="2">
        <f t="shared" ca="1" si="26"/>
        <v>51</v>
      </c>
      <c r="B159" s="2" t="s">
        <v>146</v>
      </c>
      <c r="C159" s="5" t="s">
        <v>147</v>
      </c>
      <c r="D159" s="9" t="s">
        <v>39</v>
      </c>
      <c r="E159" s="5">
        <v>2</v>
      </c>
      <c r="F159" s="4" t="s">
        <v>40</v>
      </c>
      <c r="G159" s="4" t="s">
        <v>8</v>
      </c>
      <c r="H159" s="13"/>
      <c r="I159" s="4" t="s">
        <v>9</v>
      </c>
      <c r="J159" s="6">
        <f t="shared" si="25"/>
        <v>0</v>
      </c>
    </row>
    <row r="160" spans="1:10" ht="15" customHeight="1" x14ac:dyDescent="0.25">
      <c r="A160" s="2">
        <f t="shared" ca="1" si="26"/>
        <v>52</v>
      </c>
      <c r="B160" s="2" t="s">
        <v>150</v>
      </c>
      <c r="C160" s="5" t="s">
        <v>147</v>
      </c>
      <c r="D160" s="9" t="s">
        <v>151</v>
      </c>
      <c r="E160" s="5">
        <v>3776</v>
      </c>
      <c r="F160" s="4" t="s">
        <v>59</v>
      </c>
      <c r="G160" s="4" t="s">
        <v>8</v>
      </c>
      <c r="H160" s="13"/>
      <c r="I160" s="4" t="s">
        <v>9</v>
      </c>
      <c r="J160" s="6">
        <f t="shared" si="25"/>
        <v>0</v>
      </c>
    </row>
    <row r="161" spans="1:10" ht="25.5" customHeight="1" x14ac:dyDescent="0.25">
      <c r="A161" s="2">
        <f t="shared" ca="1" si="26"/>
        <v>53</v>
      </c>
      <c r="B161" s="2" t="s">
        <v>270</v>
      </c>
      <c r="C161" s="5" t="s">
        <v>147</v>
      </c>
      <c r="D161" s="9" t="s">
        <v>271</v>
      </c>
      <c r="E161" s="5">
        <v>45</v>
      </c>
      <c r="F161" s="4" t="s">
        <v>59</v>
      </c>
      <c r="G161" s="4" t="s">
        <v>8</v>
      </c>
      <c r="H161" s="13"/>
      <c r="I161" s="4" t="s">
        <v>9</v>
      </c>
      <c r="J161" s="6">
        <f t="shared" si="25"/>
        <v>0</v>
      </c>
    </row>
    <row r="162" spans="1:10" ht="15" customHeight="1" x14ac:dyDescent="0.25">
      <c r="A162" s="2">
        <f t="shared" ca="1" si="26"/>
        <v>54</v>
      </c>
      <c r="B162" s="2" t="s">
        <v>152</v>
      </c>
      <c r="C162" s="5" t="s">
        <v>147</v>
      </c>
      <c r="D162" s="9" t="s">
        <v>39</v>
      </c>
      <c r="E162" s="5">
        <v>1</v>
      </c>
      <c r="F162" s="4" t="s">
        <v>40</v>
      </c>
      <c r="G162" s="4" t="s">
        <v>8</v>
      </c>
      <c r="H162" s="13"/>
      <c r="I162" s="4" t="s">
        <v>9</v>
      </c>
      <c r="J162" s="6">
        <f t="shared" si="25"/>
        <v>0</v>
      </c>
    </row>
    <row r="163" spans="1:10" ht="15" customHeight="1" x14ac:dyDescent="0.25">
      <c r="A163" s="2">
        <f t="shared" ca="1" si="26"/>
        <v>55</v>
      </c>
      <c r="B163" s="2" t="s">
        <v>272</v>
      </c>
      <c r="C163" s="5" t="s">
        <v>154</v>
      </c>
      <c r="D163" s="9" t="s">
        <v>155</v>
      </c>
      <c r="E163" s="5">
        <v>1</v>
      </c>
      <c r="F163" s="4" t="s">
        <v>59</v>
      </c>
      <c r="G163" s="4" t="s">
        <v>8</v>
      </c>
      <c r="H163" s="13"/>
      <c r="I163" s="4" t="s">
        <v>9</v>
      </c>
      <c r="J163" s="6">
        <f t="shared" si="25"/>
        <v>0</v>
      </c>
    </row>
    <row r="164" spans="1:10" ht="15" customHeight="1" x14ac:dyDescent="0.25">
      <c r="A164" s="2">
        <f t="shared" ca="1" si="26"/>
        <v>56</v>
      </c>
      <c r="B164" s="2" t="s">
        <v>156</v>
      </c>
      <c r="C164" s="5" t="s">
        <v>154</v>
      </c>
      <c r="D164" s="9" t="s">
        <v>157</v>
      </c>
      <c r="E164" s="5">
        <v>2</v>
      </c>
      <c r="F164" s="4" t="s">
        <v>59</v>
      </c>
      <c r="G164" s="4" t="s">
        <v>8</v>
      </c>
      <c r="H164" s="13"/>
      <c r="I164" s="4" t="s">
        <v>9</v>
      </c>
      <c r="J164" s="6">
        <f t="shared" si="25"/>
        <v>0</v>
      </c>
    </row>
    <row r="165" spans="1:10" ht="15" customHeight="1" x14ac:dyDescent="0.25">
      <c r="A165" s="2">
        <f t="shared" ca="1" si="26"/>
        <v>57</v>
      </c>
      <c r="B165" s="2" t="s">
        <v>158</v>
      </c>
      <c r="C165" s="5" t="s">
        <v>159</v>
      </c>
      <c r="D165" s="9" t="s">
        <v>160</v>
      </c>
      <c r="E165" s="5">
        <v>17</v>
      </c>
      <c r="F165" s="4" t="s">
        <v>40</v>
      </c>
      <c r="G165" s="4" t="s">
        <v>8</v>
      </c>
      <c r="H165" s="13"/>
      <c r="I165" s="4" t="s">
        <v>9</v>
      </c>
      <c r="J165" s="6">
        <f t="shared" si="25"/>
        <v>0</v>
      </c>
    </row>
    <row r="166" spans="1:10" ht="15" customHeight="1" x14ac:dyDescent="0.25">
      <c r="A166" s="2">
        <f t="shared" ca="1" si="26"/>
        <v>58</v>
      </c>
      <c r="B166" s="2" t="s">
        <v>161</v>
      </c>
      <c r="C166" s="5" t="s">
        <v>159</v>
      </c>
      <c r="D166" s="9" t="s">
        <v>162</v>
      </c>
      <c r="E166" s="5">
        <v>17</v>
      </c>
      <c r="F166" s="4" t="s">
        <v>59</v>
      </c>
      <c r="G166" s="4" t="s">
        <v>8</v>
      </c>
      <c r="H166" s="13"/>
      <c r="I166" s="4" t="s">
        <v>9</v>
      </c>
      <c r="J166" s="6">
        <f t="shared" ref="J166:J168" si="27">E166*H166</f>
        <v>0</v>
      </c>
    </row>
    <row r="167" spans="1:10" ht="15" customHeight="1" x14ac:dyDescent="0.25">
      <c r="A167" s="2">
        <f t="shared" ca="1" si="26"/>
        <v>59</v>
      </c>
      <c r="B167" s="2" t="s">
        <v>163</v>
      </c>
      <c r="C167" s="5" t="s">
        <v>164</v>
      </c>
      <c r="D167" s="9" t="s">
        <v>39</v>
      </c>
      <c r="E167" s="5">
        <v>1</v>
      </c>
      <c r="F167" s="4" t="s">
        <v>59</v>
      </c>
      <c r="G167" s="4" t="s">
        <v>8</v>
      </c>
      <c r="H167" s="13"/>
      <c r="I167" s="4" t="s">
        <v>9</v>
      </c>
      <c r="J167" s="6">
        <f t="shared" si="27"/>
        <v>0</v>
      </c>
    </row>
    <row r="168" spans="1:10" ht="15" customHeight="1" x14ac:dyDescent="0.25">
      <c r="A168" s="2">
        <f t="shared" ca="1" si="26"/>
        <v>60</v>
      </c>
      <c r="B168" s="2" t="s">
        <v>273</v>
      </c>
      <c r="C168" s="5" t="s">
        <v>164</v>
      </c>
      <c r="D168" s="9" t="s">
        <v>39</v>
      </c>
      <c r="E168" s="5">
        <v>1</v>
      </c>
      <c r="F168" s="4" t="s">
        <v>59</v>
      </c>
      <c r="G168" s="4" t="s">
        <v>8</v>
      </c>
      <c r="H168" s="13"/>
      <c r="I168" s="4" t="s">
        <v>9</v>
      </c>
      <c r="J168" s="6">
        <f t="shared" si="27"/>
        <v>0</v>
      </c>
    </row>
    <row r="169" spans="1:10" ht="15" customHeight="1" x14ac:dyDescent="0.25">
      <c r="A169" s="2">
        <f t="shared" ca="1" si="26"/>
        <v>61</v>
      </c>
      <c r="B169" s="2" t="s">
        <v>165</v>
      </c>
      <c r="C169" s="5" t="s">
        <v>166</v>
      </c>
      <c r="D169" s="9" t="s">
        <v>39</v>
      </c>
      <c r="E169" s="5">
        <v>16</v>
      </c>
      <c r="F169" s="4" t="s">
        <v>40</v>
      </c>
      <c r="G169" s="4" t="s">
        <v>8</v>
      </c>
      <c r="H169" s="13"/>
      <c r="I169" s="4" t="s">
        <v>9</v>
      </c>
      <c r="J169" s="6">
        <f t="shared" si="25"/>
        <v>0</v>
      </c>
    </row>
    <row r="170" spans="1:10" ht="15" customHeight="1" x14ac:dyDescent="0.25">
      <c r="A170" s="2">
        <f t="shared" ca="1" si="26"/>
        <v>62</v>
      </c>
      <c r="B170" s="2" t="s">
        <v>167</v>
      </c>
      <c r="C170" s="5" t="s">
        <v>166</v>
      </c>
      <c r="D170" s="9" t="s">
        <v>39</v>
      </c>
      <c r="E170" s="5">
        <v>198</v>
      </c>
      <c r="F170" s="4" t="s">
        <v>168</v>
      </c>
      <c r="G170" s="4" t="s">
        <v>8</v>
      </c>
      <c r="H170" s="13"/>
      <c r="I170" s="4" t="s">
        <v>9</v>
      </c>
      <c r="J170" s="6">
        <f t="shared" si="25"/>
        <v>0</v>
      </c>
    </row>
    <row r="171" spans="1:10" ht="25.5" customHeight="1" x14ac:dyDescent="0.25">
      <c r="A171" s="2">
        <f t="shared" ca="1" si="26"/>
        <v>63</v>
      </c>
      <c r="B171" s="2" t="s">
        <v>171</v>
      </c>
      <c r="C171" s="5" t="s">
        <v>172</v>
      </c>
      <c r="D171" s="9" t="s">
        <v>39</v>
      </c>
      <c r="E171" s="5">
        <v>3398</v>
      </c>
      <c r="F171" s="4" t="s">
        <v>59</v>
      </c>
      <c r="G171" s="4" t="s">
        <v>8</v>
      </c>
      <c r="H171" s="13"/>
      <c r="I171" s="4" t="s">
        <v>9</v>
      </c>
      <c r="J171" s="6">
        <f t="shared" si="25"/>
        <v>0</v>
      </c>
    </row>
    <row r="172" spans="1:10" ht="15" customHeight="1" x14ac:dyDescent="0.25">
      <c r="A172" s="2">
        <f t="shared" ca="1" si="26"/>
        <v>64</v>
      </c>
      <c r="B172" s="2" t="s">
        <v>175</v>
      </c>
      <c r="C172" s="5" t="s">
        <v>174</v>
      </c>
      <c r="D172" s="9" t="s">
        <v>39</v>
      </c>
      <c r="E172" s="5">
        <v>3398</v>
      </c>
      <c r="F172" s="4" t="s">
        <v>59</v>
      </c>
      <c r="G172" s="4" t="s">
        <v>8</v>
      </c>
      <c r="H172" s="13"/>
      <c r="I172" s="4" t="s">
        <v>9</v>
      </c>
      <c r="J172" s="6">
        <f t="shared" si="25"/>
        <v>0</v>
      </c>
    </row>
    <row r="173" spans="1:10" ht="25.5" customHeight="1" x14ac:dyDescent="0.25">
      <c r="A173" s="2">
        <f t="shared" ca="1" si="26"/>
        <v>65</v>
      </c>
      <c r="B173" s="2" t="s">
        <v>274</v>
      </c>
      <c r="C173" s="5" t="s">
        <v>174</v>
      </c>
      <c r="D173" s="9" t="s">
        <v>39</v>
      </c>
      <c r="E173" s="5">
        <v>71</v>
      </c>
      <c r="F173" s="4" t="s">
        <v>59</v>
      </c>
      <c r="G173" s="4" t="s">
        <v>8</v>
      </c>
      <c r="H173" s="13"/>
      <c r="I173" s="4" t="s">
        <v>9</v>
      </c>
      <c r="J173" s="6">
        <f t="shared" si="25"/>
        <v>0</v>
      </c>
    </row>
    <row r="174" spans="1:10" ht="25.5" customHeight="1" x14ac:dyDescent="0.25">
      <c r="A174" s="2">
        <f t="shared" ca="1" si="26"/>
        <v>66</v>
      </c>
      <c r="B174" s="2" t="s">
        <v>275</v>
      </c>
      <c r="C174" s="5" t="s">
        <v>174</v>
      </c>
      <c r="D174" s="9" t="s">
        <v>39</v>
      </c>
      <c r="E174" s="5">
        <v>14</v>
      </c>
      <c r="F174" s="4" t="s">
        <v>59</v>
      </c>
      <c r="G174" s="4" t="s">
        <v>8</v>
      </c>
      <c r="H174" s="13"/>
      <c r="I174" s="4" t="s">
        <v>9</v>
      </c>
      <c r="J174" s="6">
        <f t="shared" si="25"/>
        <v>0</v>
      </c>
    </row>
    <row r="175" spans="1:10" ht="15" customHeight="1" x14ac:dyDescent="0.25">
      <c r="A175" s="2">
        <f t="shared" ca="1" si="26"/>
        <v>67</v>
      </c>
      <c r="B175" s="2" t="s">
        <v>276</v>
      </c>
      <c r="C175" s="5" t="s">
        <v>177</v>
      </c>
      <c r="D175" s="9" t="s">
        <v>39</v>
      </c>
      <c r="E175" s="5">
        <v>1</v>
      </c>
      <c r="F175" s="4" t="s">
        <v>40</v>
      </c>
      <c r="G175" s="4" t="s">
        <v>8</v>
      </c>
      <c r="H175" s="13"/>
      <c r="I175" s="4" t="s">
        <v>9</v>
      </c>
      <c r="J175" s="6">
        <f t="shared" si="25"/>
        <v>0</v>
      </c>
    </row>
    <row r="176" spans="1:10" ht="19.5" customHeight="1" x14ac:dyDescent="0.25">
      <c r="A176" s="22" t="str">
        <f>UPPER(CONCATENATE("Subtotal of Item ",A155," ",B155))</f>
        <v>SUBTOTAL OF ITEM O WATER AND SANITARY SEWER (PHASE 3B)</v>
      </c>
      <c r="B176" s="22"/>
      <c r="C176" s="22"/>
      <c r="D176" s="22"/>
      <c r="E176" s="22"/>
      <c r="F176" s="22"/>
      <c r="G176" s="22"/>
      <c r="H176" s="22"/>
      <c r="I176" s="7"/>
      <c r="J176" s="8">
        <f>SUBTOTAL(9,J156:J175)</f>
        <v>0</v>
      </c>
    </row>
    <row r="177" spans="1:10" ht="9.75" customHeight="1" x14ac:dyDescent="0.25"/>
    <row r="178" spans="1:10" ht="19.5" customHeight="1" x14ac:dyDescent="0.25">
      <c r="A178" s="1" t="s">
        <v>292</v>
      </c>
      <c r="B178" s="3" t="s">
        <v>284</v>
      </c>
    </row>
    <row r="179" spans="1:10" ht="15" customHeight="1" x14ac:dyDescent="0.25">
      <c r="A179" s="2">
        <f ca="1">OFFSET(A179,-4,0)+1</f>
        <v>68</v>
      </c>
      <c r="B179" s="2" t="s">
        <v>277</v>
      </c>
      <c r="C179" s="5" t="s">
        <v>278</v>
      </c>
      <c r="D179" s="5"/>
      <c r="E179" s="5">
        <v>6400</v>
      </c>
      <c r="F179" s="4" t="s">
        <v>33</v>
      </c>
      <c r="G179" s="4" t="s">
        <v>8</v>
      </c>
      <c r="H179" s="13"/>
      <c r="I179" s="4" t="s">
        <v>9</v>
      </c>
      <c r="J179" s="6">
        <f t="shared" ref="J179:J185" si="28">E179*H179</f>
        <v>0</v>
      </c>
    </row>
    <row r="180" spans="1:10" ht="15" customHeight="1" x14ac:dyDescent="0.25">
      <c r="A180" s="2">
        <f t="shared" ref="A180:A185" ca="1" si="29">OFFSET(A180,-1,0)+1</f>
        <v>69</v>
      </c>
      <c r="B180" s="2" t="s">
        <v>179</v>
      </c>
      <c r="C180" s="5" t="s">
        <v>180</v>
      </c>
      <c r="D180" s="5" t="s">
        <v>181</v>
      </c>
      <c r="E180" s="5">
        <v>100</v>
      </c>
      <c r="F180" s="4" t="s">
        <v>45</v>
      </c>
      <c r="G180" s="4" t="s">
        <v>8</v>
      </c>
      <c r="H180" s="13"/>
      <c r="I180" s="4" t="s">
        <v>9</v>
      </c>
      <c r="J180" s="6">
        <f t="shared" ref="J180" si="30">E180*H180</f>
        <v>0</v>
      </c>
    </row>
    <row r="181" spans="1:10" ht="15" customHeight="1" x14ac:dyDescent="0.25">
      <c r="A181" s="2">
        <f t="shared" ca="1" si="29"/>
        <v>70</v>
      </c>
      <c r="B181" s="2" t="s">
        <v>182</v>
      </c>
      <c r="C181" s="5" t="s">
        <v>183</v>
      </c>
      <c r="D181" s="5" t="s">
        <v>184</v>
      </c>
      <c r="E181" s="5">
        <v>100</v>
      </c>
      <c r="F181" s="4" t="s">
        <v>59</v>
      </c>
      <c r="G181" s="4" t="s">
        <v>8</v>
      </c>
      <c r="H181" s="13"/>
      <c r="I181" s="4" t="s">
        <v>9</v>
      </c>
      <c r="J181" s="6">
        <f t="shared" si="28"/>
        <v>0</v>
      </c>
    </row>
    <row r="182" spans="1:10" ht="15" customHeight="1" x14ac:dyDescent="0.25">
      <c r="A182" s="2">
        <f t="shared" ca="1" si="29"/>
        <v>71</v>
      </c>
      <c r="B182" s="2" t="s">
        <v>185</v>
      </c>
      <c r="C182" s="5" t="s">
        <v>186</v>
      </c>
      <c r="D182" s="5" t="s">
        <v>187</v>
      </c>
      <c r="E182" s="5">
        <v>250</v>
      </c>
      <c r="F182" s="4" t="s">
        <v>59</v>
      </c>
      <c r="G182" s="4" t="s">
        <v>8</v>
      </c>
      <c r="H182" s="13"/>
      <c r="I182" s="4" t="s">
        <v>9</v>
      </c>
      <c r="J182" s="6">
        <f t="shared" si="28"/>
        <v>0</v>
      </c>
    </row>
    <row r="183" spans="1:10" ht="15" customHeight="1" x14ac:dyDescent="0.25">
      <c r="A183" s="2">
        <f t="shared" ca="1" si="29"/>
        <v>72</v>
      </c>
      <c r="B183" s="2" t="s">
        <v>188</v>
      </c>
      <c r="C183" s="5" t="s">
        <v>189</v>
      </c>
      <c r="D183" s="5" t="s">
        <v>190</v>
      </c>
      <c r="E183" s="5">
        <v>1</v>
      </c>
      <c r="F183" s="4" t="s">
        <v>191</v>
      </c>
      <c r="G183" s="4" t="s">
        <v>8</v>
      </c>
      <c r="H183" s="13"/>
      <c r="I183" s="4" t="s">
        <v>9</v>
      </c>
      <c r="J183" s="6">
        <f t="shared" si="28"/>
        <v>0</v>
      </c>
    </row>
    <row r="184" spans="1:10" ht="15" customHeight="1" x14ac:dyDescent="0.25">
      <c r="A184" s="2">
        <f t="shared" ca="1" si="29"/>
        <v>73</v>
      </c>
      <c r="B184" s="2" t="s">
        <v>192</v>
      </c>
      <c r="C184" s="5" t="s">
        <v>193</v>
      </c>
      <c r="D184" s="5"/>
      <c r="E184" s="5">
        <v>200</v>
      </c>
      <c r="F184" s="4" t="s">
        <v>194</v>
      </c>
      <c r="G184" s="4" t="s">
        <v>8</v>
      </c>
      <c r="H184" s="13"/>
      <c r="I184" s="4" t="s">
        <v>9</v>
      </c>
      <c r="J184" s="6">
        <f t="shared" si="28"/>
        <v>0</v>
      </c>
    </row>
    <row r="185" spans="1:10" ht="15" customHeight="1" x14ac:dyDescent="0.25">
      <c r="A185" s="2">
        <f t="shared" ca="1" si="29"/>
        <v>74</v>
      </c>
      <c r="B185" s="2" t="s">
        <v>195</v>
      </c>
      <c r="C185" s="5" t="s">
        <v>196</v>
      </c>
      <c r="D185" s="5" t="s">
        <v>197</v>
      </c>
      <c r="E185" s="5">
        <v>100</v>
      </c>
      <c r="F185" s="4" t="s">
        <v>49</v>
      </c>
      <c r="G185" s="4" t="s">
        <v>8</v>
      </c>
      <c r="H185" s="13"/>
      <c r="I185" s="4" t="s">
        <v>9</v>
      </c>
      <c r="J185" s="6">
        <f t="shared" si="28"/>
        <v>0</v>
      </c>
    </row>
    <row r="186" spans="1:10" ht="19.5" customHeight="1" x14ac:dyDescent="0.25">
      <c r="A186" s="22" t="str">
        <f>UPPER(CONCATENATE("Subtotal of Item ",A178," ",B178))</f>
        <v>SUBTOTAL OF ITEM P **EXTRA WORK ITEMS (PHASE 3B)</v>
      </c>
      <c r="B186" s="22"/>
      <c r="C186" s="22"/>
      <c r="D186" s="22"/>
      <c r="E186" s="22"/>
      <c r="F186" s="22"/>
      <c r="G186" s="22"/>
      <c r="H186" s="22"/>
      <c r="I186" s="7"/>
      <c r="J186" s="8">
        <f>SUBTOTAL(9,J179:J185)</f>
        <v>0</v>
      </c>
    </row>
    <row r="187" spans="1:10" ht="9.75" customHeight="1" x14ac:dyDescent="0.25"/>
    <row r="188" spans="1:10" ht="19.5" customHeight="1" x14ac:dyDescent="0.25">
      <c r="A188" s="22" t="s">
        <v>293</v>
      </c>
      <c r="B188" s="22"/>
      <c r="C188" s="22"/>
      <c r="D188" s="22"/>
      <c r="E188" s="22"/>
      <c r="F188" s="22"/>
      <c r="G188" s="22"/>
      <c r="H188" s="22"/>
      <c r="I188" s="7"/>
      <c r="J188" s="8">
        <f>SUBTOTAL(9,J91:J186)</f>
        <v>0</v>
      </c>
    </row>
    <row r="189" spans="1:10" ht="9.75" customHeight="1" x14ac:dyDescent="0.25"/>
    <row r="190" spans="1:10" ht="25.5" customHeight="1" x14ac:dyDescent="0.25">
      <c r="A190" s="23" t="s">
        <v>294</v>
      </c>
      <c r="B190" s="23"/>
      <c r="C190" s="23"/>
      <c r="D190" s="23"/>
      <c r="E190" s="23"/>
      <c r="F190" s="23"/>
      <c r="G190" s="23"/>
      <c r="H190" s="23"/>
      <c r="I190" s="7"/>
      <c r="J190" s="20">
        <f>J88+J188</f>
        <v>0</v>
      </c>
    </row>
    <row r="191" spans="1:10" ht="15" customHeight="1" x14ac:dyDescent="0.25"/>
    <row r="192" spans="1:10" ht="15" customHeight="1" x14ac:dyDescent="0.25">
      <c r="A192" s="14"/>
      <c r="B192" s="15" t="s">
        <v>10</v>
      </c>
      <c r="C192" s="15"/>
      <c r="D192" s="15"/>
      <c r="E192" s="15" t="s">
        <v>11</v>
      </c>
      <c r="F192" s="15"/>
      <c r="G192" s="16"/>
      <c r="H192" s="15"/>
      <c r="I192" s="17"/>
      <c r="J192" s="18"/>
    </row>
    <row r="193" spans="1:10" ht="20.100000000000001" customHeight="1" x14ac:dyDescent="0.25">
      <c r="A193" s="18"/>
      <c r="B193" s="15"/>
      <c r="C193" s="15"/>
      <c r="D193" s="15"/>
      <c r="E193" s="15"/>
      <c r="F193" s="21" t="s">
        <v>12</v>
      </c>
      <c r="G193" s="21"/>
      <c r="H193" s="21"/>
      <c r="I193" s="17"/>
      <c r="J193" s="19"/>
    </row>
    <row r="194" spans="1:10" ht="20.100000000000001" customHeight="1" x14ac:dyDescent="0.25">
      <c r="A194" s="18"/>
      <c r="B194" s="15"/>
      <c r="C194" s="15"/>
      <c r="D194" s="15"/>
      <c r="E194" s="15" t="s">
        <v>13</v>
      </c>
      <c r="F194" s="21"/>
      <c r="G194" s="21"/>
      <c r="H194" s="21"/>
      <c r="I194" s="17"/>
      <c r="J194" s="19"/>
    </row>
    <row r="195" spans="1:10" ht="20.100000000000001" customHeight="1" x14ac:dyDescent="0.25">
      <c r="A195" s="18"/>
      <c r="B195" s="15" t="s">
        <v>14</v>
      </c>
      <c r="C195" s="15"/>
      <c r="D195" s="15"/>
      <c r="E195" s="15"/>
      <c r="F195" s="21" t="s">
        <v>15</v>
      </c>
      <c r="G195" s="21"/>
      <c r="H195" s="21"/>
      <c r="I195" s="17"/>
      <c r="J195" s="19"/>
    </row>
    <row r="196" spans="1:10" ht="20.100000000000001" customHeight="1" x14ac:dyDescent="0.25">
      <c r="A196" s="18"/>
      <c r="B196" s="15" t="s">
        <v>16</v>
      </c>
      <c r="C196" s="15"/>
      <c r="D196" s="15"/>
      <c r="E196" s="15"/>
      <c r="F196" s="21"/>
      <c r="G196" s="21"/>
      <c r="H196" s="21"/>
      <c r="I196" s="17"/>
      <c r="J196" s="19"/>
    </row>
    <row r="197" spans="1:10" ht="20.100000000000001" customHeight="1" x14ac:dyDescent="0.25">
      <c r="A197" s="18"/>
      <c r="B197" s="15" t="s">
        <v>17</v>
      </c>
      <c r="C197" s="15"/>
      <c r="D197" s="15"/>
      <c r="E197" s="15"/>
      <c r="F197" s="21" t="s">
        <v>18</v>
      </c>
      <c r="G197" s="21"/>
      <c r="H197" s="21"/>
      <c r="I197" s="17"/>
      <c r="J197" s="19"/>
    </row>
    <row r="198" spans="1:10" ht="20.100000000000001" customHeight="1" x14ac:dyDescent="0.25">
      <c r="A198" s="18"/>
      <c r="B198" s="15" t="s">
        <v>19</v>
      </c>
      <c r="C198" s="15"/>
      <c r="D198" s="15"/>
      <c r="E198" s="15"/>
      <c r="F198" s="21" t="s">
        <v>20</v>
      </c>
      <c r="G198" s="21"/>
      <c r="H198" s="21"/>
      <c r="I198" s="17"/>
      <c r="J198" s="19"/>
    </row>
    <row r="199" spans="1:10" ht="20.100000000000001" customHeight="1" x14ac:dyDescent="0.25">
      <c r="A199" s="18"/>
      <c r="B199" s="15"/>
      <c r="C199" s="15"/>
      <c r="D199" s="15"/>
      <c r="E199" s="15"/>
      <c r="F199" s="21"/>
      <c r="G199" s="21"/>
      <c r="H199" s="21"/>
      <c r="I199" s="17"/>
      <c r="J199" s="18"/>
    </row>
    <row r="200" spans="1:10" ht="20.100000000000001" customHeight="1" x14ac:dyDescent="0.25">
      <c r="A200" s="18"/>
      <c r="B200" s="15"/>
      <c r="C200" s="15"/>
      <c r="D200" s="15"/>
      <c r="E200" s="15"/>
      <c r="F200" s="21" t="s">
        <v>21</v>
      </c>
      <c r="G200" s="21"/>
      <c r="H200" s="21"/>
      <c r="I200" s="17"/>
      <c r="J200" s="18"/>
    </row>
    <row r="201" spans="1:10" ht="20.100000000000001" customHeight="1" x14ac:dyDescent="0.25">
      <c r="A201" s="18"/>
      <c r="B201" s="15" t="s">
        <v>13</v>
      </c>
      <c r="C201" s="15"/>
      <c r="D201" s="15"/>
      <c r="E201" s="15"/>
      <c r="F201" s="21"/>
      <c r="G201" s="21"/>
      <c r="H201" s="21"/>
      <c r="I201" s="17"/>
      <c r="J201" s="18"/>
    </row>
    <row r="202" spans="1:10" ht="20.100000000000001" customHeight="1" x14ac:dyDescent="0.25">
      <c r="A202" s="18"/>
      <c r="B202" s="15"/>
      <c r="C202" s="15"/>
      <c r="D202" s="15"/>
      <c r="E202" s="15"/>
      <c r="F202" s="21" t="s">
        <v>22</v>
      </c>
      <c r="G202" s="21"/>
      <c r="H202" s="21"/>
      <c r="I202" s="17"/>
      <c r="J202" s="18"/>
    </row>
    <row r="203" spans="1:10" ht="20.100000000000001" customHeight="1" x14ac:dyDescent="0.25">
      <c r="A203" s="18"/>
      <c r="B203" s="15" t="s">
        <v>23</v>
      </c>
      <c r="C203" s="15"/>
      <c r="D203" s="15"/>
      <c r="E203" s="15"/>
      <c r="F203" s="21"/>
      <c r="G203" s="21"/>
      <c r="H203" s="21"/>
      <c r="I203" s="17"/>
      <c r="J203" s="18"/>
    </row>
    <row r="204" spans="1:10" ht="20.100000000000001" customHeight="1" x14ac:dyDescent="0.25">
      <c r="A204" s="18"/>
      <c r="B204" s="15"/>
      <c r="C204" s="15"/>
      <c r="D204" s="15"/>
      <c r="E204" s="15"/>
      <c r="F204" s="21" t="s">
        <v>24</v>
      </c>
      <c r="G204" s="21"/>
      <c r="H204" s="21"/>
      <c r="I204" s="17"/>
      <c r="J204" s="18"/>
    </row>
    <row r="205" spans="1:10" ht="20.100000000000001" customHeight="1" x14ac:dyDescent="0.25">
      <c r="A205" s="18"/>
      <c r="B205" s="18"/>
      <c r="C205" s="18"/>
      <c r="D205" s="18"/>
      <c r="E205" s="18"/>
      <c r="F205" s="25"/>
      <c r="G205" s="25"/>
      <c r="H205" s="25"/>
      <c r="I205" s="17"/>
      <c r="J205" s="18"/>
    </row>
    <row r="206" spans="1:10" ht="20.100000000000001" customHeight="1" x14ac:dyDescent="0.25">
      <c r="A206" s="18"/>
      <c r="B206" s="18"/>
      <c r="C206" s="18"/>
      <c r="D206" s="18"/>
      <c r="E206" s="18"/>
      <c r="F206" s="25"/>
      <c r="G206" s="25"/>
      <c r="H206" s="25"/>
      <c r="I206" s="17"/>
      <c r="J206" s="18"/>
    </row>
    <row r="207" spans="1:10" ht="20.100000000000001" customHeight="1" x14ac:dyDescent="0.25">
      <c r="A207" s="10"/>
      <c r="B207" s="10"/>
      <c r="C207" s="10"/>
      <c r="D207" s="10"/>
      <c r="E207" s="10"/>
      <c r="F207" s="24"/>
      <c r="G207" s="24"/>
      <c r="H207" s="24"/>
      <c r="I207" s="11"/>
      <c r="J207" s="10"/>
    </row>
    <row r="208" spans="1:10" ht="20.100000000000001" customHeight="1" x14ac:dyDescent="0.25">
      <c r="A208" s="10"/>
      <c r="B208" s="10"/>
      <c r="C208" s="10"/>
      <c r="D208" s="10"/>
      <c r="E208" s="10"/>
      <c r="F208" s="24"/>
      <c r="G208" s="24"/>
      <c r="H208" s="24"/>
      <c r="I208" s="11"/>
      <c r="J208" s="10"/>
    </row>
    <row r="209" spans="1:10" ht="20.100000000000001" customHeight="1" x14ac:dyDescent="0.25">
      <c r="A209" s="10"/>
      <c r="B209" s="10"/>
      <c r="C209" s="10"/>
      <c r="D209" s="10"/>
      <c r="E209" s="10"/>
      <c r="F209" s="24"/>
      <c r="G209" s="24"/>
      <c r="H209" s="24"/>
      <c r="I209" s="11"/>
      <c r="J209" s="10"/>
    </row>
    <row r="210" spans="1:10" ht="20.100000000000001" customHeight="1" x14ac:dyDescent="0.25">
      <c r="A210" s="10"/>
      <c r="B210" s="10"/>
      <c r="C210" s="10"/>
      <c r="D210" s="10"/>
      <c r="E210" s="10"/>
      <c r="F210" s="24"/>
      <c r="G210" s="24"/>
      <c r="H210" s="24"/>
      <c r="I210" s="11"/>
      <c r="J210" s="10"/>
    </row>
    <row r="211" spans="1:10" ht="20.100000000000001" customHeight="1" x14ac:dyDescent="0.25">
      <c r="A211" s="10"/>
      <c r="B211" s="10"/>
      <c r="C211" s="10"/>
      <c r="D211" s="10"/>
      <c r="E211" s="10"/>
      <c r="F211" s="24"/>
      <c r="G211" s="24"/>
      <c r="H211" s="24"/>
      <c r="I211" s="11"/>
      <c r="J211" s="10"/>
    </row>
    <row r="212" spans="1:10" ht="20.100000000000001" customHeight="1" x14ac:dyDescent="0.25">
      <c r="A212" s="10"/>
      <c r="B212" s="10"/>
      <c r="C212" s="10"/>
      <c r="D212" s="10"/>
      <c r="E212" s="10"/>
      <c r="F212" s="24"/>
      <c r="G212" s="24"/>
      <c r="H212" s="24"/>
      <c r="I212" s="11"/>
      <c r="J212" s="10"/>
    </row>
    <row r="213" spans="1:10" ht="20.100000000000001" customHeight="1" x14ac:dyDescent="0.25">
      <c r="A213" s="10"/>
      <c r="B213" s="10"/>
      <c r="C213" s="10"/>
      <c r="D213" s="10"/>
      <c r="E213" s="10"/>
      <c r="F213" s="10"/>
      <c r="G213" s="11"/>
      <c r="H213" s="10"/>
      <c r="I213" s="11"/>
      <c r="J213" s="10"/>
    </row>
  </sheetData>
  <sheetProtection algorithmName="SHA-512" hashValue="RPXop5kQOwcoVim5eNeUpghch253MsJZ070nIBkZJIFvUUHU4Bjegd8hM0LcbcmTGn5nCao8Va9vevblYw3ATw==" saltValue="TyIF0znCYvR6Dzj/aCZy1g==" spinCount="100000" sheet="1" objects="1" scenarios="1" selectLockedCells="1"/>
  <mergeCells count="39">
    <mergeCell ref="F210:H210"/>
    <mergeCell ref="F211:H211"/>
    <mergeCell ref="F212:H212"/>
    <mergeCell ref="F204:H204"/>
    <mergeCell ref="F205:H205"/>
    <mergeCell ref="F206:H206"/>
    <mergeCell ref="F207:H207"/>
    <mergeCell ref="F208:H208"/>
    <mergeCell ref="F209:H209"/>
    <mergeCell ref="F203:H203"/>
    <mergeCell ref="A141:H141"/>
    <mergeCell ref="A153:H153"/>
    <mergeCell ref="A176:H176"/>
    <mergeCell ref="A186:H186"/>
    <mergeCell ref="A188:H188"/>
    <mergeCell ref="F193:H193"/>
    <mergeCell ref="F194:H194"/>
    <mergeCell ref="F195:H195"/>
    <mergeCell ref="F201:H201"/>
    <mergeCell ref="F202:H202"/>
    <mergeCell ref="A190:H190"/>
    <mergeCell ref="F196:H196"/>
    <mergeCell ref="F197:H197"/>
    <mergeCell ref="F198:H198"/>
    <mergeCell ref="F199:H199"/>
    <mergeCell ref="A9:H9"/>
    <mergeCell ref="A17:H17"/>
    <mergeCell ref="A33:H33"/>
    <mergeCell ref="A37:H37"/>
    <mergeCell ref="A45:H45"/>
    <mergeCell ref="F200:H200"/>
    <mergeCell ref="A57:H57"/>
    <mergeCell ref="A94:H94"/>
    <mergeCell ref="A102:H102"/>
    <mergeCell ref="A122:H122"/>
    <mergeCell ref="A127:H127"/>
    <mergeCell ref="A77:H77"/>
    <mergeCell ref="A86:H86"/>
    <mergeCell ref="A88:H88"/>
  </mergeCells>
  <pageMargins left="0.23622047244094499" right="0.23622047244094499" top="0.98425196850393704" bottom="0.511811023622047" header="0.23622047244094499" footer="0.23622047244094499"/>
  <pageSetup scale="90" orientation="landscape" horizontalDpi="300" verticalDpi="300" r:id="rId1"/>
  <headerFooter>
    <oddHeader>&amp;LLibrary Access Road (Phase 3A - 3B) at Ginter Tract
Fort Bend County (Bid No. 25-065)</oddHeader>
    <oddFooter>&amp;CPage &amp;P of &amp;N&amp;RVendor to Intial Here: _______</oddFooter>
  </headerFooter>
  <rowBreaks count="9" manualBreakCount="9">
    <brk id="34" max="9" man="1"/>
    <brk id="46" max="9" man="1"/>
    <brk id="58" max="9" man="1"/>
    <brk id="78" max="9" man="1"/>
    <brk id="89" max="9" man="1"/>
    <brk id="103" max="9" man="1"/>
    <brk id="128" max="9" man="1"/>
    <brk id="154" max="9" man="1"/>
    <brk id="17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 3A-3B</vt:lpstr>
      <vt:lpstr>'BID FORM 3A-3B'!Print_Area</vt:lpstr>
      <vt:lpstr>'BID FORM 3A-3B'!Print_Titles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Dhiren Srivastava</dc:creator>
  <cp:lastModifiedBy>Cernoch, LeAnn</cp:lastModifiedBy>
  <cp:lastPrinted>2025-05-16T18:11:24Z</cp:lastPrinted>
  <dcterms:created xsi:type="dcterms:W3CDTF">2025-05-16T15:33:11Z</dcterms:created>
  <dcterms:modified xsi:type="dcterms:W3CDTF">2025-05-21T15:26:32Z</dcterms:modified>
</cp:coreProperties>
</file>