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Purchasing\BID\2024\24-017 Belknap Road Paving &amp; Drainage\"/>
    </mc:Choice>
  </mc:AlternateContent>
  <bookViews>
    <workbookView xWindow="28680" yWindow="-255" windowWidth="29040" windowHeight="15840"/>
  </bookViews>
  <sheets>
    <sheet name="SOPCC" sheetId="1" r:id="rId1"/>
    <sheet name="Fort Bend County Master List" sheetId="2" r:id="rId2"/>
  </sheets>
  <externalReferences>
    <externalReference r:id="rId3"/>
  </externalReferences>
  <definedNames>
    <definedName name="_xlnm._FilterDatabase" localSheetId="1" hidden="1">'Fort Bend County Master List'!$A$2:$I$705</definedName>
    <definedName name="Est_Sec">[1]Estimate!$B$14:$I$4761</definedName>
    <definedName name="_xlnm.Print_Area" localSheetId="0">SOPCC!$C$3:$L$268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5" i="1" l="1"/>
  <c r="L45" i="1"/>
  <c r="J29" i="1"/>
  <c r="L29" i="1"/>
  <c r="J30" i="1"/>
  <c r="L30" i="1"/>
  <c r="C42" i="1"/>
  <c r="J19" i="1"/>
  <c r="L19" i="1"/>
  <c r="I13" i="1"/>
  <c r="K13" i="1"/>
  <c r="K14" i="1"/>
  <c r="L14" i="1" s="1"/>
  <c r="I14" i="1"/>
  <c r="J14" i="1" s="1"/>
  <c r="L52" i="1"/>
  <c r="J52" i="1"/>
  <c r="L53" i="1"/>
  <c r="J53" i="1"/>
  <c r="L207" i="1"/>
  <c r="J207" i="1"/>
  <c r="C94" i="1" l="1"/>
  <c r="J216" i="1"/>
  <c r="L216" i="1"/>
  <c r="J44" i="1" l="1"/>
  <c r="L44" i="1"/>
  <c r="C95" i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33" i="1" s="1"/>
  <c r="J109" i="1"/>
  <c r="L109" i="1"/>
  <c r="J110" i="1"/>
  <c r="L110" i="1"/>
  <c r="J111" i="1"/>
  <c r="L111" i="1"/>
  <c r="J112" i="1"/>
  <c r="L112" i="1"/>
  <c r="J113" i="1"/>
  <c r="L113" i="1"/>
  <c r="L108" i="1"/>
  <c r="J108" i="1"/>
  <c r="J103" i="1"/>
  <c r="L103" i="1"/>
  <c r="J93" i="1"/>
  <c r="L93" i="1"/>
  <c r="J259" i="1"/>
  <c r="L259" i="1"/>
  <c r="L127" i="1"/>
  <c r="K126" i="1"/>
  <c r="K125" i="1"/>
  <c r="L194" i="1" l="1"/>
  <c r="J194" i="1"/>
  <c r="L193" i="1"/>
  <c r="J193" i="1"/>
  <c r="L192" i="1"/>
  <c r="J192" i="1"/>
  <c r="L191" i="1"/>
  <c r="J191" i="1"/>
  <c r="L190" i="1"/>
  <c r="J190" i="1"/>
  <c r="L189" i="1"/>
  <c r="J189" i="1"/>
  <c r="L188" i="1"/>
  <c r="J188" i="1"/>
  <c r="L187" i="1"/>
  <c r="J187" i="1"/>
  <c r="L186" i="1"/>
  <c r="J186" i="1"/>
  <c r="L185" i="1"/>
  <c r="J185" i="1"/>
  <c r="L184" i="1"/>
  <c r="J184" i="1"/>
  <c r="L183" i="1"/>
  <c r="J183" i="1"/>
  <c r="L182" i="1"/>
  <c r="J182" i="1"/>
  <c r="L181" i="1"/>
  <c r="J181" i="1"/>
  <c r="L180" i="1"/>
  <c r="J180" i="1"/>
  <c r="L179" i="1"/>
  <c r="J179" i="1"/>
  <c r="L178" i="1"/>
  <c r="J178" i="1"/>
  <c r="L177" i="1"/>
  <c r="J177" i="1"/>
  <c r="L176" i="1"/>
  <c r="J176" i="1"/>
  <c r="J155" i="1"/>
  <c r="L155" i="1"/>
  <c r="P181" i="1" l="1"/>
  <c r="P179" i="1"/>
  <c r="P193" i="1"/>
  <c r="P189" i="1"/>
  <c r="P155" i="1"/>
  <c r="P190" i="1"/>
  <c r="P194" i="1"/>
  <c r="L196" i="1"/>
  <c r="P180" i="1"/>
  <c r="L133" i="1"/>
  <c r="L253" i="1"/>
  <c r="L254" i="1"/>
  <c r="L255" i="1"/>
  <c r="L256" i="1"/>
  <c r="L257" i="1"/>
  <c r="L258" i="1"/>
  <c r="L252" i="1"/>
  <c r="L234" i="1"/>
  <c r="L235" i="1"/>
  <c r="L236" i="1"/>
  <c r="L237" i="1"/>
  <c r="L238" i="1"/>
  <c r="L239" i="1"/>
  <c r="L240" i="1"/>
  <c r="L228" i="1"/>
  <c r="L229" i="1"/>
  <c r="L230" i="1"/>
  <c r="L231" i="1"/>
  <c r="L232" i="1"/>
  <c r="L233" i="1"/>
  <c r="L227" i="1"/>
  <c r="L202" i="1"/>
  <c r="L95" i="1"/>
  <c r="L96" i="1"/>
  <c r="L97" i="1"/>
  <c r="L98" i="1"/>
  <c r="L99" i="1"/>
  <c r="L100" i="1"/>
  <c r="L101" i="1"/>
  <c r="L102" i="1"/>
  <c r="L94" i="1"/>
  <c r="L104" i="1"/>
  <c r="L105" i="1"/>
  <c r="L106" i="1"/>
  <c r="L107" i="1"/>
  <c r="L71" i="1"/>
  <c r="L72" i="1"/>
  <c r="L73" i="1"/>
  <c r="L74" i="1"/>
  <c r="L75" i="1"/>
  <c r="L67" i="1"/>
  <c r="L68" i="1"/>
  <c r="L69" i="1"/>
  <c r="L70" i="1"/>
  <c r="L66" i="1"/>
  <c r="L76" i="1"/>
  <c r="L77" i="1"/>
  <c r="L78" i="1"/>
  <c r="L79" i="1"/>
  <c r="L80" i="1"/>
  <c r="L81" i="1"/>
  <c r="L82" i="1"/>
  <c r="L83" i="1"/>
  <c r="L46" i="1"/>
  <c r="L11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34" i="1"/>
  <c r="J242" i="1"/>
  <c r="L242" i="1"/>
  <c r="L116" i="1" l="1"/>
  <c r="L262" i="1"/>
  <c r="L86" i="1"/>
  <c r="L170" i="1"/>
  <c r="J217" i="1"/>
  <c r="L217" i="1"/>
  <c r="L203" i="1" l="1"/>
  <c r="L204" i="1"/>
  <c r="L205" i="1"/>
  <c r="L206" i="1"/>
  <c r="L208" i="1"/>
  <c r="L209" i="1"/>
  <c r="L210" i="1"/>
  <c r="L211" i="1"/>
  <c r="L212" i="1"/>
  <c r="L213" i="1"/>
  <c r="L214" i="1"/>
  <c r="L215" i="1"/>
  <c r="L50" i="1"/>
  <c r="L51" i="1"/>
  <c r="L54" i="1"/>
  <c r="L55" i="1"/>
  <c r="L56" i="1"/>
  <c r="L42" i="1"/>
  <c r="L43" i="1"/>
  <c r="L47" i="1"/>
  <c r="L48" i="1"/>
  <c r="L49" i="1"/>
  <c r="L41" i="1"/>
  <c r="L23" i="1"/>
  <c r="L24" i="1"/>
  <c r="L25" i="1"/>
  <c r="L26" i="1"/>
  <c r="L27" i="1"/>
  <c r="L28" i="1"/>
  <c r="L31" i="1"/>
  <c r="L241" i="1"/>
  <c r="L245" i="1" s="1"/>
  <c r="L13" i="1"/>
  <c r="L15" i="1"/>
  <c r="L16" i="1"/>
  <c r="L17" i="1"/>
  <c r="L18" i="1"/>
  <c r="L20" i="1"/>
  <c r="L21" i="1"/>
  <c r="L22" i="1"/>
  <c r="L9" i="1"/>
  <c r="L10" i="1"/>
  <c r="L12" i="1"/>
  <c r="L7" i="1"/>
  <c r="L8" i="1"/>
  <c r="L6" i="1"/>
  <c r="J253" i="1"/>
  <c r="J254" i="1"/>
  <c r="J255" i="1"/>
  <c r="J256" i="1"/>
  <c r="J257" i="1"/>
  <c r="J258" i="1"/>
  <c r="J252" i="1"/>
  <c r="J237" i="1"/>
  <c r="J238" i="1"/>
  <c r="J239" i="1"/>
  <c r="J240" i="1"/>
  <c r="J228" i="1"/>
  <c r="J229" i="1"/>
  <c r="J230" i="1"/>
  <c r="J231" i="1"/>
  <c r="J232" i="1"/>
  <c r="J233" i="1"/>
  <c r="J234" i="1"/>
  <c r="J235" i="1"/>
  <c r="J236" i="1"/>
  <c r="J227" i="1"/>
  <c r="J209" i="1"/>
  <c r="J210" i="1"/>
  <c r="J211" i="1"/>
  <c r="J212" i="1"/>
  <c r="J213" i="1"/>
  <c r="J214" i="1"/>
  <c r="J215" i="1"/>
  <c r="J203" i="1"/>
  <c r="J204" i="1"/>
  <c r="J205" i="1"/>
  <c r="J206" i="1"/>
  <c r="J208" i="1"/>
  <c r="J202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6" i="1"/>
  <c r="J157" i="1"/>
  <c r="J158" i="1"/>
  <c r="J159" i="1"/>
  <c r="J160" i="1"/>
  <c r="J161" i="1"/>
  <c r="J162" i="1"/>
  <c r="J163" i="1"/>
  <c r="P163" i="1" s="1"/>
  <c r="J164" i="1"/>
  <c r="P164" i="1" s="1"/>
  <c r="J165" i="1"/>
  <c r="P165" i="1" s="1"/>
  <c r="J166" i="1"/>
  <c r="J167" i="1"/>
  <c r="J134" i="1"/>
  <c r="J135" i="1"/>
  <c r="J136" i="1"/>
  <c r="J137" i="1"/>
  <c r="J138" i="1"/>
  <c r="J133" i="1"/>
  <c r="J107" i="1"/>
  <c r="J95" i="1"/>
  <c r="J96" i="1"/>
  <c r="J97" i="1"/>
  <c r="J98" i="1"/>
  <c r="J99" i="1"/>
  <c r="J100" i="1"/>
  <c r="J101" i="1"/>
  <c r="J102" i="1"/>
  <c r="J104" i="1"/>
  <c r="J105" i="1"/>
  <c r="J106" i="1"/>
  <c r="J94" i="1"/>
  <c r="J67" i="1"/>
  <c r="J68" i="1"/>
  <c r="J69" i="1"/>
  <c r="J70" i="1"/>
  <c r="P70" i="1" s="1"/>
  <c r="J71" i="1"/>
  <c r="J72" i="1"/>
  <c r="J73" i="1"/>
  <c r="J74" i="1"/>
  <c r="J75" i="1"/>
  <c r="J76" i="1"/>
  <c r="J77" i="1"/>
  <c r="J78" i="1"/>
  <c r="J79" i="1"/>
  <c r="J80" i="1"/>
  <c r="J81" i="1"/>
  <c r="J82" i="1"/>
  <c r="P82" i="1" s="1"/>
  <c r="J83" i="1"/>
  <c r="P83" i="1" s="1"/>
  <c r="J66" i="1"/>
  <c r="J42" i="1"/>
  <c r="J43" i="1"/>
  <c r="J46" i="1"/>
  <c r="J47" i="1"/>
  <c r="J48" i="1"/>
  <c r="J49" i="1"/>
  <c r="J50" i="1"/>
  <c r="J51" i="1"/>
  <c r="J54" i="1"/>
  <c r="J55" i="1"/>
  <c r="J56" i="1"/>
  <c r="J41" i="1"/>
  <c r="J12" i="1"/>
  <c r="J13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31" i="1"/>
  <c r="J241" i="1"/>
  <c r="J7" i="1"/>
  <c r="J8" i="1"/>
  <c r="J9" i="1"/>
  <c r="J10" i="1"/>
  <c r="J11" i="1"/>
  <c r="J6" i="1"/>
  <c r="L33" i="1" l="1"/>
  <c r="L220" i="1"/>
  <c r="L219" i="1"/>
  <c r="L59" i="1"/>
  <c r="L58" i="1"/>
  <c r="P51" i="1"/>
  <c r="L115" i="1"/>
  <c r="L117" i="1" s="1"/>
  <c r="L169" i="1"/>
  <c r="L171" i="1" s="1"/>
  <c r="L85" i="1"/>
  <c r="K87" i="1" s="1"/>
  <c r="L261" i="1"/>
  <c r="L263" i="1" s="1"/>
  <c r="L244" i="1"/>
  <c r="L34" i="1"/>
  <c r="P54" i="1"/>
  <c r="P2" i="1" s="1"/>
  <c r="K267" i="1" l="1"/>
  <c r="K266" i="1"/>
  <c r="L246" i="1"/>
  <c r="K60" i="1"/>
  <c r="L221" i="1"/>
  <c r="C7" i="1"/>
  <c r="C8" i="1" s="1"/>
  <c r="C9" i="1" s="1"/>
  <c r="K268" i="1" l="1"/>
  <c r="C10" i="1"/>
  <c r="C11" i="1" s="1"/>
  <c r="C12" i="1" s="1"/>
  <c r="C13" i="1" s="1"/>
  <c r="C16" i="1" l="1"/>
  <c r="C17" i="1" s="1"/>
  <c r="C18" i="1" s="1"/>
  <c r="C43" i="1"/>
  <c r="C44" i="1" l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19" i="1"/>
  <c r="C20" i="1" s="1"/>
  <c r="C21" i="1" s="1"/>
  <c r="C22" i="1" s="1"/>
  <c r="C23" i="1" s="1"/>
  <c r="C24" i="1" s="1"/>
  <c r="C25" i="1" s="1"/>
  <c r="C26" i="1" s="1"/>
  <c r="C27" i="1" s="1"/>
  <c r="C28" i="1" s="1"/>
  <c r="C134" i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76" i="1" l="1"/>
  <c r="C177" i="1" s="1"/>
  <c r="K35" i="1"/>
  <c r="C178" i="1" l="1"/>
  <c r="C179" i="1"/>
  <c r="C180" i="1" l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202" i="1" s="1"/>
  <c r="C203" i="1" s="1"/>
  <c r="C204" i="1" s="1"/>
  <c r="C205" i="1" s="1"/>
  <c r="C206" i="1" s="1"/>
  <c r="C207" i="1" l="1"/>
  <c r="C208" i="1" s="1"/>
  <c r="C209" i="1" s="1"/>
  <c r="C210" i="1" s="1"/>
  <c r="C211" i="1" s="1"/>
  <c r="C212" i="1" s="1"/>
  <c r="C213" i="1" s="1"/>
  <c r="C214" i="1" s="1"/>
  <c r="C215" i="1" s="1"/>
  <c r="C216" i="1" s="1"/>
  <c r="C227" i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53" i="1" s="1"/>
  <c r="C254" i="1" s="1"/>
  <c r="C255" i="1" s="1"/>
  <c r="C256" i="1" s="1"/>
  <c r="C257" i="1" s="1"/>
  <c r="C258" i="1" s="1"/>
  <c r="C259" i="1" s="1"/>
</calcChain>
</file>

<file path=xl/sharedStrings.xml><?xml version="1.0" encoding="utf-8"?>
<sst xmlns="http://schemas.openxmlformats.org/spreadsheetml/2006/main" count="3424" uniqueCount="1212">
  <si>
    <t>REMARKS -- NOT TO BE PRINTED</t>
  </si>
  <si>
    <t xml:space="preserve">Pedestrian Facilities </t>
  </si>
  <si>
    <t>A. SITE PREPARATION AND EXCAVATION ITEMS</t>
  </si>
  <si>
    <t>Item
No.</t>
  </si>
  <si>
    <t>Spec
No.</t>
  </si>
  <si>
    <t>Item
Description</t>
  </si>
  <si>
    <t>Unit
Measure</t>
  </si>
  <si>
    <t>Unit
Price</t>
  </si>
  <si>
    <t>Fort Bend County 
Unit
Quantity</t>
  </si>
  <si>
    <t>Total in Figures</t>
  </si>
  <si>
    <t>Harris County
Unit 
Quantity</t>
  </si>
  <si>
    <t>TxDOT</t>
  </si>
  <si>
    <t>Preparing Right-Of-Way</t>
  </si>
  <si>
    <t>STA</t>
  </si>
  <si>
    <t>TxDOT Unit Price</t>
  </si>
  <si>
    <t>Excavation (Channel)</t>
  </si>
  <si>
    <t>CY</t>
  </si>
  <si>
    <t>HC</t>
  </si>
  <si>
    <t>Clearing And Grubbing</t>
  </si>
  <si>
    <t>AC</t>
  </si>
  <si>
    <t>Remove Old Concrete(Pavement)</t>
  </si>
  <si>
    <t>SY</t>
  </si>
  <si>
    <t>Remove Old Concrete(Curb)</t>
  </si>
  <si>
    <t>LF</t>
  </si>
  <si>
    <t>Remove Old Concrete(Slope Paving)</t>
  </si>
  <si>
    <t>Removing Old Concrete (Sidewalk)</t>
  </si>
  <si>
    <t>Roadway Excavation Including 3" Topsoil</t>
  </si>
  <si>
    <t>Channel Excavation</t>
  </si>
  <si>
    <t>Borrow</t>
  </si>
  <si>
    <t>Topsoil</t>
  </si>
  <si>
    <t>Remove Existing 18" RCP</t>
  </si>
  <si>
    <t>Remove Existing 24" RCP</t>
  </si>
  <si>
    <t>Remove Existing 30" RCP</t>
  </si>
  <si>
    <t>SWAG Unit Price</t>
  </si>
  <si>
    <t>Remove Existing 36" RCP</t>
  </si>
  <si>
    <t>Removing Old Structures - Flex Beam Guard Rail</t>
  </si>
  <si>
    <t>Remove Old Structure (Pipes)</t>
  </si>
  <si>
    <t>Removing Old Structures – Inlets (All Depths)</t>
  </si>
  <si>
    <t>EA</t>
  </si>
  <si>
    <t>Remove Old Structures - Safety End Treatments</t>
  </si>
  <si>
    <t>Remove &amp; Relocate Mail Box</t>
  </si>
  <si>
    <t>Remove &amp; Relocate Signs</t>
  </si>
  <si>
    <t>Remove Existing Roadway Sign</t>
  </si>
  <si>
    <t>Remove And Dispose Of Existing Asphaltic Surface And Base Material (All Depths)</t>
  </si>
  <si>
    <t>Remove and Salvage Fence (All Types)</t>
  </si>
  <si>
    <t>Video Recording Construction</t>
  </si>
  <si>
    <t>LS</t>
  </si>
  <si>
    <t>FORT BEND COUNTY TOTAL</t>
  </si>
  <si>
    <t>HARRIS COUNTY TOTAL</t>
  </si>
  <si>
    <t>SUBTOTAL SITE PREPARATION AND EXCAVATION</t>
  </si>
  <si>
    <t>B. PAVEMENT ITEMS</t>
  </si>
  <si>
    <t>Lime Treatment (8" Depth)</t>
  </si>
  <si>
    <t>Hydrated Lime (Slurry) or Commercial Lime Slurry</t>
  </si>
  <si>
    <t>TON</t>
  </si>
  <si>
    <t>Concrete Pavement (8")</t>
  </si>
  <si>
    <t>Cement Stabilized Sand (6" Thick)</t>
  </si>
  <si>
    <t>Flex Beam Guardrail (12 Gauge) Including Mowing Strip</t>
  </si>
  <si>
    <t>Single Guardril Termnal, 12 Gauge (ET-2000 Plus or SKT 350) with Mowing Strip</t>
  </si>
  <si>
    <t>Metal Beam Guard Fence Trans (TL2)</t>
  </si>
  <si>
    <t>Flex Beam Guardrail Turndown Section (12 Gauge)</t>
  </si>
  <si>
    <t>Reinforced Concrete Sidewalk (4-1/2")</t>
  </si>
  <si>
    <t xml:space="preserve">Reinforced Concrete Curb - 6" </t>
  </si>
  <si>
    <t>ADA Ramp - Type 7</t>
  </si>
  <si>
    <t>Reinforced Concrete Driveway (8")</t>
  </si>
  <si>
    <t xml:space="preserve">SY </t>
  </si>
  <si>
    <t>Coloring Concrete For Median Noses (6" Thick)</t>
  </si>
  <si>
    <t>SUBTOTAL PAVEMENT ITEMS</t>
  </si>
  <si>
    <t>C. BRIDGE ITEMS</t>
  </si>
  <si>
    <t>TxDOT
TxDOT</t>
  </si>
  <si>
    <t>360
422</t>
  </si>
  <si>
    <t>5" Thick Reinforced Concrete Slab</t>
  </si>
  <si>
    <t>NOT IN MASTER LIST</t>
  </si>
  <si>
    <t>420
432</t>
  </si>
  <si>
    <t>Type RR8 Concrete Riprap Slope Paving</t>
  </si>
  <si>
    <t>420
422</t>
  </si>
  <si>
    <t>10" Thick Bridge Approach Slab</t>
  </si>
  <si>
    <t>Bridge Median (3 Feet Wide)</t>
  </si>
  <si>
    <t>SF</t>
  </si>
  <si>
    <t>6" Thick Reinforced Concrete Bridge Sidewalk</t>
  </si>
  <si>
    <t>Prestresed Concrete Slab Beam (4SB15)</t>
  </si>
  <si>
    <t>Prestressed Concrete Slab Beam (5SB15)</t>
  </si>
  <si>
    <t>Reinforced Concrete Abutment</t>
  </si>
  <si>
    <t>Reinforced Concrete Bent</t>
  </si>
  <si>
    <t>Drill Shaft (18 In)</t>
  </si>
  <si>
    <t>Drill Shaft (24 In)</t>
  </si>
  <si>
    <t>24" Diameter Reinforced Concrete Column</t>
  </si>
  <si>
    <t>Rail (Type C223)</t>
  </si>
  <si>
    <t>Rail (Type T223)</t>
  </si>
  <si>
    <t>Sealed Expansion Joint (4")(SEJ-A)</t>
  </si>
  <si>
    <t>Retaining Wall</t>
  </si>
  <si>
    <t>Harris County Pedestrian Rail</t>
  </si>
  <si>
    <t>`TxDOT</t>
  </si>
  <si>
    <t>4 1/2" Thick Sidewalk Thru Slope Paving</t>
  </si>
  <si>
    <t>SUBTOTAL BRIDGE ITEMS</t>
  </si>
  <si>
    <t>D. STORM SEWER ITEMS</t>
  </si>
  <si>
    <t>Trench Safety System (5'-10')</t>
  </si>
  <si>
    <t>Trench Safety System (10'-15')</t>
  </si>
  <si>
    <t>Reinforced Concrete Pipe, C76, Class III, Rubber Gasket (24")</t>
  </si>
  <si>
    <t>Reinforced Concrete Pipe, C76, Class III, Rubber Gasket (30")</t>
  </si>
  <si>
    <t>Reinforced Concrete Pipe, C76, Class III, Rubber Gasket (36")</t>
  </si>
  <si>
    <t>Reinforced Concrete Pipe, C76, Class III, Rubber Gasket (42")</t>
  </si>
  <si>
    <t>Reinforced Concrete Pipe, C76, Class III, Rubber Gasket (48")</t>
  </si>
  <si>
    <t>Reinforced Concrete Pipe, C76, Class III, Rubber Gasket (54")</t>
  </si>
  <si>
    <t>Proposed RCP Stub-in (per details in plans)</t>
  </si>
  <si>
    <t>Precast Concrete Standard Manhole (5 ft ≤ Depth ≤ 10 ft)</t>
  </si>
  <si>
    <t>Precast Concrete Extra Depth Manhole (Depth&gt;10 ft)</t>
  </si>
  <si>
    <t>Type A Inlet</t>
  </si>
  <si>
    <t>Type C Inlet</t>
  </si>
  <si>
    <t>Type C-1 Inlet</t>
  </si>
  <si>
    <t>SUBTOTAL STORM SEWER ITEMS</t>
  </si>
  <si>
    <t>E. WATER LINE ITEMS</t>
  </si>
  <si>
    <t xml:space="preserve">TO BE HANDLED BY FORT BEND COUNTY </t>
  </si>
  <si>
    <t>SUBTOTAL WATER LINE ITEMS</t>
  </si>
  <si>
    <t>F(a).TRAFFIC SIGNAL ITEMS OLD RICHMOND ROAD</t>
  </si>
  <si>
    <t>TxDOT
416</t>
  </si>
  <si>
    <t>Drill Shaft (TRG SIG Pole) (36 IN)</t>
  </si>
  <si>
    <t>Conduit (PVC) (Sch 80) (2")</t>
  </si>
  <si>
    <t>Conduit (PVC) (Sch 80) (2") (Bore)</t>
  </si>
  <si>
    <t>Conduit (PVC) (Sch 80) (3")</t>
  </si>
  <si>
    <t>Conduit (PVC) (Sch 80) (3") (Bore)</t>
  </si>
  <si>
    <t>Conduit (PVC) (Sch 80) (4")</t>
  </si>
  <si>
    <t>TxDOT
618</t>
  </si>
  <si>
    <t>CONDT (RM) (2")</t>
  </si>
  <si>
    <t>Elec Condr (No. 4) Insulated</t>
  </si>
  <si>
    <t>Elec Condr (No. 6) Bare</t>
  </si>
  <si>
    <t>Tray Cable (4 Conr) (12 Awg)</t>
  </si>
  <si>
    <t>Ground Box Type D (162922) W/Apron</t>
  </si>
  <si>
    <t>Ground Box Type 2 (243636) W/Apron</t>
  </si>
  <si>
    <t>TxDOT
628</t>
  </si>
  <si>
    <t>ELC SRV TY D 120/240 070 (NS) SS (E) PS (U)</t>
  </si>
  <si>
    <t>Install Hwy Traf Sig (Isolated)</t>
  </si>
  <si>
    <t>Veh Sig Sec (12") Led (Grn Arw)</t>
  </si>
  <si>
    <t>Veh Sig Sec (12") Led (Grn)</t>
  </si>
  <si>
    <t>Veh Sig Sec (12") Led (Yel Arw)</t>
  </si>
  <si>
    <t>Veh Sig Sec (12") Led (Yel)</t>
  </si>
  <si>
    <t>Veh Sig Sec (12") Led (Red Arw)</t>
  </si>
  <si>
    <t>Veh Sig Sec (12") Led (Red)</t>
  </si>
  <si>
    <t>Back Plate (12") (3 Sec)</t>
  </si>
  <si>
    <t>Back Plate (12") (4 Sec)</t>
  </si>
  <si>
    <t>Ped Sig Sec (Led)(Countdown)</t>
  </si>
  <si>
    <t>Trf Sig Cbl (Type A)(12 Awg)(2 Condr)</t>
  </si>
  <si>
    <t>Trf Sig Cbl (Ty A)(12 Awg)(4 Condr)</t>
  </si>
  <si>
    <t>Trf Sig Cbl (Ty A)(12 Awg)(7 Condr)</t>
  </si>
  <si>
    <t>TxDOT
686</t>
  </si>
  <si>
    <t>Ins Trf Sig Pl Am(S)1 Arm(24')Lum</t>
  </si>
  <si>
    <t>Ins Trf Sig Pl Am(S)1 Arm(28')Lum</t>
  </si>
  <si>
    <t>Ins Trf Sig Pl Am(S)1 Arm(32')Lum</t>
  </si>
  <si>
    <t>Ins Trf Sig Pl Am(S)1 Arm(36')Lum</t>
  </si>
  <si>
    <t xml:space="preserve">Ped Pole Assembly </t>
  </si>
  <si>
    <t>Ped Detect Push Button (Aps)</t>
  </si>
  <si>
    <t>Ped Detector Controller Unit</t>
  </si>
  <si>
    <t>TxDOT
6058</t>
  </si>
  <si>
    <t>BBU SYSTEM (EXTERNAL BATT CABINET)</t>
  </si>
  <si>
    <t>TxDOT
8777</t>
  </si>
  <si>
    <t>LED RDWY LUMINAIRE (.25KW EQ) (DW-HOU)</t>
  </si>
  <si>
    <t>SUBTOTAL TRAFFIC SIGNAL ITEMS</t>
  </si>
  <si>
    <t xml:space="preserve">F(b).TRAFFIC SIGNAL ITEMS WEST BELLFORT </t>
  </si>
  <si>
    <t>Removing Old Concrete</t>
  </si>
  <si>
    <t>Sodding for Erosion Control (Various Widths)</t>
  </si>
  <si>
    <t xml:space="preserve">Adjust Level of Water Meter </t>
  </si>
  <si>
    <t>Furnish and Install 4-1/2" Reinforced Concrete Ramp</t>
  </si>
  <si>
    <t>Furnish and Install Type Seven (7) Reinforced Concrete Ramp</t>
  </si>
  <si>
    <t>Furnish and Install 4-1/2" Reinforced Concrete Sidewalk</t>
  </si>
  <si>
    <t>Furnish and Install 6" Reinforced Concrete Curb</t>
  </si>
  <si>
    <t>Furnish and Install 10" Reinforced Concrete Curb</t>
  </si>
  <si>
    <t>SS901</t>
  </si>
  <si>
    <t>Detectable Warning 2' Wide (Red Brick Truncated Dome)</t>
  </si>
  <si>
    <t>G. SIGNING AND STRIPING ITEMS</t>
  </si>
  <si>
    <t xml:space="preserve">Aluminum Signs (Ground Mounted)- Furnish &amp; Install </t>
  </si>
  <si>
    <t xml:space="preserve">EA </t>
  </si>
  <si>
    <t>Painted Curb (Yellow)</t>
  </si>
  <si>
    <t xml:space="preserve">Reflectorized Pavement Markings Type I (Thermoplastic) 4" White/Dashed - Furnish &amp; Applied (15' over 40') </t>
  </si>
  <si>
    <t>Reflectorized Pavement Markings Type I (Thermoplastic) 4" Yellow/Dashed - Furnish &amp; Applied</t>
  </si>
  <si>
    <t>Reflectorized Pavement Markings Type I  (Thermoplastic) 4" Yellow/Solid - Furnish &amp; Applied</t>
  </si>
  <si>
    <t>Reflectorized Pavement Markings Type I (Thermoplastic) 8" White/Solid - Furnish &amp; Applied</t>
  </si>
  <si>
    <t xml:space="preserve">Reflectorized Pavement Markings Type I (Thermoplastic) 24" White/Solid - Furnish &amp; Applied </t>
  </si>
  <si>
    <t>Reflectorized Pavement Markings Type I 24" Yellow/Solid - Furnished &amp; Applied</t>
  </si>
  <si>
    <t xml:space="preserve">Reflectorized Pavement Markings Type I (Thermoplastic) Single Arrow-LEFT - Furnish &amp; Applied </t>
  </si>
  <si>
    <t xml:space="preserve">Reflectorized Pavement Markings Type I (Thermoplastic) Single Arrow-RIGHT - Furnish &amp; Applied </t>
  </si>
  <si>
    <t xml:space="preserve">Reflectorized Pavement Markings Type I (Thermoplastic) Word "ONLY" - Furnish &amp; Applied </t>
  </si>
  <si>
    <t xml:space="preserve">Reflectorized Pavement Markers Type II-A-A Yellow - Furnish &amp; Install </t>
  </si>
  <si>
    <t>Reflectorized Pavement Marking Type I-C (4")</t>
  </si>
  <si>
    <t>4" Square 4-way Blue Reflectorized Raised Traffic Markers (Type II) - Furnish &amp; Install</t>
  </si>
  <si>
    <t>SUBTOTAL SIGNING AND STRIPING ITEMS</t>
  </si>
  <si>
    <t>H. TRAFFIC CONTROL ITEMS</t>
  </si>
  <si>
    <t>Work Zone Pavement Markings 4" White/Solid (Removable) Furnished - Applied, Removed</t>
  </si>
  <si>
    <t>Work Zone Pavement Markings 4" Yellow/Solid (Removable) Furnished - Applied, Removed</t>
  </si>
  <si>
    <t>Work Zone Pavement Markings 24" White/Solid (Removable) Furnished - Applied, Removed</t>
  </si>
  <si>
    <t>Work Zone Pavement Markings (Refl) Type II A-A (Removable) Furnished - Applied, Removed</t>
  </si>
  <si>
    <t xml:space="preserve">Work Zone Pavement Markings (White Button - Removable) Furnished-Applied &amp; Removed </t>
  </si>
  <si>
    <t>Work Zone Pavement Markings (Yellow/Button Removable) Furnished-Applied &amp; Removed</t>
  </si>
  <si>
    <t>Work Zone Pvmt Mkgs - Remov (W) (ARROW)</t>
  </si>
  <si>
    <t>Work Zone Pvmt Mkgs - Remov (W) (WORD)</t>
  </si>
  <si>
    <t>Traffic Control - Barricades, Barriers, Barrels, Cones, and Signing</t>
  </si>
  <si>
    <t>MO</t>
  </si>
  <si>
    <t>Constructing Detours (8" Black Base)</t>
  </si>
  <si>
    <t>Low Profile Concrete Barrier - Type 1 (Furnish &amp; Install)</t>
  </si>
  <si>
    <t>Low Profile Concrete Barrier - Type 2 (Furnish &amp; Install)</t>
  </si>
  <si>
    <t>Low Profile Concrete Barrier (Remove)</t>
  </si>
  <si>
    <t>Low Profile Concrete Barrier (Relocate)</t>
  </si>
  <si>
    <t>Fort Bend Project Sign</t>
  </si>
  <si>
    <t>Harris Project Sign</t>
  </si>
  <si>
    <t>SUBTOTAL TRAFFIC CONTROL ITEMS</t>
  </si>
  <si>
    <t>I. EROSION CONTROL ITEMS</t>
  </si>
  <si>
    <t>Seeding And Erosion Control Blanket</t>
  </si>
  <si>
    <t>Fertilizer</t>
  </si>
  <si>
    <t>LB</t>
  </si>
  <si>
    <t>Reinforced Filter Fabric Barrier ( 60% of unit cost for furnish and installation and 40% of unit cost for removal)</t>
  </si>
  <si>
    <t>Stabilized Construction Access (Type 1-Rock; 60% of unit cost for furnish and installation, and 40% of unit cost for removal))</t>
  </si>
  <si>
    <t>Inlet Protection Barrier (Stage 1, With Fiber Rolls) - Furnish, Install, And Remove</t>
  </si>
  <si>
    <t>Rock Filter Dam (Type 2; 60% of unit cost for furnish and installation, and 40% of unit cost for removal)</t>
  </si>
  <si>
    <t>SWPPP Inspection and Maintenance (Min. Bid - $6,000.)</t>
  </si>
  <si>
    <t>SUBTOTAL STORM WATER POLLUTION PREVENTION ITEMS</t>
  </si>
  <si>
    <t>Structural Concrete (Retaining Wall)</t>
  </si>
  <si>
    <t>Pedestrian Railing</t>
  </si>
  <si>
    <t>TOTAL BID PRICE (ITEM A THROUGH ITEM J - FORT BEND COUNTY)</t>
  </si>
  <si>
    <t>TOTAL BID PRICE (ITEM A THROUGH ITEM J - HARRIS COUNTY)</t>
  </si>
  <si>
    <t>TOTAL BID PRICE (ITEM A THROUGH ITEM J)</t>
  </si>
  <si>
    <t>FBC Identifier</t>
  </si>
  <si>
    <t>Spec Used</t>
  </si>
  <si>
    <t>Spec #</t>
  </si>
  <si>
    <t>Description</t>
  </si>
  <si>
    <t>Unit of Measure</t>
  </si>
  <si>
    <t xml:space="preserve"> Suggested Unit Price
4/22</t>
  </si>
  <si>
    <t>Section</t>
  </si>
  <si>
    <t>Alt Section</t>
  </si>
  <si>
    <t>Notes</t>
  </si>
  <si>
    <t>T00100001</t>
  </si>
  <si>
    <t>Varies</t>
  </si>
  <si>
    <t>SITE PREPARATION AND EARTHWORK</t>
  </si>
  <si>
    <t>H00102001</t>
  </si>
  <si>
    <t>Varies 5k-15k</t>
  </si>
  <si>
    <t>H00102002</t>
  </si>
  <si>
    <t>Varies 750-7k</t>
  </si>
  <si>
    <t>H00102003</t>
  </si>
  <si>
    <t>H00104001</t>
  </si>
  <si>
    <t>H00104002</t>
  </si>
  <si>
    <t>H00104003</t>
  </si>
  <si>
    <t>H00104004</t>
  </si>
  <si>
    <t>Remove Old Concrete(Stone Riprap)</t>
  </si>
  <si>
    <t>H00104005</t>
  </si>
  <si>
    <t>H00110001</t>
  </si>
  <si>
    <t>H00110002</t>
  </si>
  <si>
    <t>Special Roadway Excavation</t>
  </si>
  <si>
    <t>H00110003</t>
  </si>
  <si>
    <t>Ditch Excavation</t>
  </si>
  <si>
    <t>STORM SEWER</t>
  </si>
  <si>
    <t>H00120001</t>
  </si>
  <si>
    <t>Detention Basin Excavation</t>
  </si>
  <si>
    <t>H00120002</t>
  </si>
  <si>
    <t>Diversion Swales  (60% of unit cost for furnish and installation and 40% of unit cost for removal)</t>
  </si>
  <si>
    <t>H00120003</t>
  </si>
  <si>
    <t>Interceptor Swales (60% of unit cost for furnish and installation and 40% of unit cost for removal)</t>
  </si>
  <si>
    <t>H00120004</t>
  </si>
  <si>
    <t>H00130001</t>
  </si>
  <si>
    <t>T00132001</t>
  </si>
  <si>
    <t>TXDOT</t>
  </si>
  <si>
    <t>Embankment (FN) (DC) (Type E) (CSBE) (Rwall Fnd Impr), Foundation Improvements Complete In Place</t>
  </si>
  <si>
    <t>RETAINING WALL</t>
  </si>
  <si>
    <t>H00160001</t>
  </si>
  <si>
    <t>H00162001</t>
  </si>
  <si>
    <t>STORM WATER POLLUTION PREVENTION PLAN</t>
  </si>
  <si>
    <t>H00162002</t>
  </si>
  <si>
    <t>Sodding for Erosion Control (16" wide)</t>
  </si>
  <si>
    <t>H00164001</t>
  </si>
  <si>
    <t>H00164002</t>
  </si>
  <si>
    <t>H00165001</t>
  </si>
  <si>
    <t xml:space="preserve">Hydro-Mulch Seeding </t>
  </si>
  <si>
    <t>H00166001</t>
  </si>
  <si>
    <t>H00220001</t>
  </si>
  <si>
    <t>Lime Treatment (6" Depth)</t>
  </si>
  <si>
    <t>PAVING</t>
  </si>
  <si>
    <t>H00220002</t>
  </si>
  <si>
    <t>H00221001</t>
  </si>
  <si>
    <t>H00223001</t>
  </si>
  <si>
    <t>Fly Ash for Stabilized Subgrade</t>
  </si>
  <si>
    <t>H00223002</t>
  </si>
  <si>
    <t>Lime-Fly Ash Stabilized Subgrade (6" Depth)</t>
  </si>
  <si>
    <t>H00223003</t>
  </si>
  <si>
    <t>Lime-Fly Ash Stabilized Subgrade (8" Depth)</t>
  </si>
  <si>
    <t>H00230001</t>
  </si>
  <si>
    <t>Crushed Aggregate Base Course (8" Depth)</t>
  </si>
  <si>
    <t>H00231001</t>
  </si>
  <si>
    <t>Cement Stabilized Crushed Aggregate Base Course (6" Depth)</t>
  </si>
  <si>
    <t>H00250001</t>
  </si>
  <si>
    <t>Hot Mix Asphaltic Concrete Base Course (Black Base)</t>
  </si>
  <si>
    <t>H00250002</t>
  </si>
  <si>
    <t>HMAC Tack Coat</t>
  </si>
  <si>
    <t>GAL</t>
  </si>
  <si>
    <t>H00251001</t>
  </si>
  <si>
    <t>Base Repair With Hot Mix Asphaltic Concrete Base Course</t>
  </si>
  <si>
    <t>H00309001</t>
  </si>
  <si>
    <t>Milling Existing Pavement(All Depths)</t>
  </si>
  <si>
    <t>H00310001</t>
  </si>
  <si>
    <t>Prime Coat</t>
  </si>
  <si>
    <t>H00324001</t>
  </si>
  <si>
    <t>Seal Coat</t>
  </si>
  <si>
    <t>H00324002</t>
  </si>
  <si>
    <t>Aggregate</t>
  </si>
  <si>
    <t>H00340001</t>
  </si>
  <si>
    <t>Hot Mix - Hot Laid Asphaltic Concrete</t>
  </si>
  <si>
    <t>H00340002</t>
  </si>
  <si>
    <t>Asphaltic Concrete Surfacing for Feathering Driveways</t>
  </si>
  <si>
    <t>H00340003</t>
  </si>
  <si>
    <t>Asphaltic Concrete Surfacing for Feathering Intersections</t>
  </si>
  <si>
    <t>H00340004</t>
  </si>
  <si>
    <t>Asphaltic Concrete Surfacing for Level Up (specify thickness)</t>
  </si>
  <si>
    <t>H00360001</t>
  </si>
  <si>
    <t>H00360002</t>
  </si>
  <si>
    <t>Concrete Pavement (10")</t>
  </si>
  <si>
    <t>H00360003</t>
  </si>
  <si>
    <t>Concrete Overlay (1.5") (Bridge Deck), Complete In Place</t>
  </si>
  <si>
    <t>H00360004</t>
  </si>
  <si>
    <t>High Early Strength Concrete (8"</t>
  </si>
  <si>
    <t>FBC prefers HES</t>
  </si>
  <si>
    <t>T00360001</t>
  </si>
  <si>
    <t>Conc Pav (Joint Reinf)(Fast Trk) (11")</t>
  </si>
  <si>
    <t>H00361001</t>
  </si>
  <si>
    <t>Full Depth Repair of Concrete Pavement</t>
  </si>
  <si>
    <t>H00361002</t>
  </si>
  <si>
    <t>6" Concrete Curb (incld removing and disposing of existing curb)</t>
  </si>
  <si>
    <t>H00361003</t>
  </si>
  <si>
    <t>Doweling into Existing Pavement (5/8" diameter)</t>
  </si>
  <si>
    <t>T00400001</t>
  </si>
  <si>
    <t xml:space="preserve">Cement Stabilized Abutment Backfill </t>
  </si>
  <si>
    <t>BRIDGE</t>
  </si>
  <si>
    <t>H00402001</t>
  </si>
  <si>
    <t>Extra Bank Sand Backfill</t>
  </si>
  <si>
    <t xml:space="preserve">EXTRA WORK </t>
  </si>
  <si>
    <t>T00403001</t>
  </si>
  <si>
    <t>Temporary Special Shoring (Install And Remove), Complete In Place</t>
  </si>
  <si>
    <t>T00406001</t>
  </si>
  <si>
    <t>Treated And Untreated Timber Piling</t>
  </si>
  <si>
    <t>T00407001</t>
  </si>
  <si>
    <t>Steel Sheet Piling</t>
  </si>
  <si>
    <t>T04076002</t>
  </si>
  <si>
    <t>Steel H Piling</t>
  </si>
  <si>
    <t>T04096001</t>
  </si>
  <si>
    <t>Prestressed Concrete Piling, 16", Complete In Place</t>
  </si>
  <si>
    <t>T00416001</t>
  </si>
  <si>
    <t>T00416002</t>
  </si>
  <si>
    <t>T00416003</t>
  </si>
  <si>
    <t>Drill Shaft (30 In)</t>
  </si>
  <si>
    <t>T00416004</t>
  </si>
  <si>
    <t>Drill Shaft (36 In)</t>
  </si>
  <si>
    <t>TRAFFIC SIGNAL</t>
  </si>
  <si>
    <t>T00416005</t>
  </si>
  <si>
    <t>Drill Shaft (42 In)</t>
  </si>
  <si>
    <t>T00416006</t>
  </si>
  <si>
    <t>Drill Shaft (48 In)</t>
  </si>
  <si>
    <t>T00416007</t>
  </si>
  <si>
    <t>Drill Shaft (54 In)</t>
  </si>
  <si>
    <t>T00416008</t>
  </si>
  <si>
    <t>Drill Shaft (36") for Traffic Signal Pole Foundation for 34' Poles, and Anchor Bolts (Use Class B Concrete for Foundation)</t>
  </si>
  <si>
    <t>T00416009</t>
  </si>
  <si>
    <t>Structural Concrete (signal pole foundations) (XX" Diameter)</t>
  </si>
  <si>
    <t>T00420001</t>
  </si>
  <si>
    <t>Structural Concrete (Abutment)</t>
  </si>
  <si>
    <t>T00420002</t>
  </si>
  <si>
    <t>Structural Concrete (Bent)</t>
  </si>
  <si>
    <t>T00420003</t>
  </si>
  <si>
    <t>Structural Concrete (Caps)</t>
  </si>
  <si>
    <t>T00420004</t>
  </si>
  <si>
    <t>Structural Concrete (Col)</t>
  </si>
  <si>
    <t>T00420005</t>
  </si>
  <si>
    <t>Structural Concrete For Extending Structures (Abutments), Complete In Place</t>
  </si>
  <si>
    <t>T00420006</t>
  </si>
  <si>
    <t>Structural Concrete For Extending Structures (Interior Bents), Complete In Place</t>
  </si>
  <si>
    <t>T00420007</t>
  </si>
  <si>
    <t>Structural Concrete For Extending Structures (Slab And Pan Girder Form), Complete In Place</t>
  </si>
  <si>
    <t>T00420008</t>
  </si>
  <si>
    <t>CL C (Coping)</t>
  </si>
  <si>
    <t>T00422001</t>
  </si>
  <si>
    <t>Structural Concrete (Protective Slab For Pipeline Protection)</t>
  </si>
  <si>
    <t>T00422002</t>
  </si>
  <si>
    <t>Structural Concrete (concrete bridge medians)</t>
  </si>
  <si>
    <t>T00422003</t>
  </si>
  <si>
    <t>Structural Concrete (Bridge Sidewalk), Complete In Place</t>
  </si>
  <si>
    <t>T00422004</t>
  </si>
  <si>
    <t>Structural Concrete (Bridge Approach Slab)</t>
  </si>
  <si>
    <t>T00422005</t>
  </si>
  <si>
    <t>Structural Concrete (Seal Slab)</t>
  </si>
  <si>
    <t>T00422006</t>
  </si>
  <si>
    <t>Reinforced Concrete Slab</t>
  </si>
  <si>
    <t>T00422007</t>
  </si>
  <si>
    <t>Bridge Curb</t>
  </si>
  <si>
    <t>T00423001</t>
  </si>
  <si>
    <t xml:space="preserve">Retaining Wall (MSE) </t>
  </si>
  <si>
    <t>T00423002</t>
  </si>
  <si>
    <t>T00423003</t>
  </si>
  <si>
    <t>Structural Concrete (spread footings)</t>
  </si>
  <si>
    <t>T00425001</t>
  </si>
  <si>
    <t>Prestressed Concrete Slab Beam (4SB12)</t>
  </si>
  <si>
    <t>T00425002</t>
  </si>
  <si>
    <t>T00425003</t>
  </si>
  <si>
    <t>Prestressed Concrete Slab Beam (5SB12)</t>
  </si>
  <si>
    <t>T00425004</t>
  </si>
  <si>
    <t>T00425005</t>
  </si>
  <si>
    <t>Prestr Conc Girder (TX28)</t>
  </si>
  <si>
    <t>T00425006</t>
  </si>
  <si>
    <t>Prestr Conc Girder (TX34)</t>
  </si>
  <si>
    <t>T00425007</t>
  </si>
  <si>
    <t>Prestr Conc Girder (TX46)</t>
  </si>
  <si>
    <t>T00427001</t>
  </si>
  <si>
    <t>H00429001</t>
  </si>
  <si>
    <t>H00429002</t>
  </si>
  <si>
    <t>H00429003</t>
  </si>
  <si>
    <t>Trench Safety System (15'-20')</t>
  </si>
  <si>
    <t>H00429004</t>
  </si>
  <si>
    <t>Trench Safety System (Greater than 20')</t>
  </si>
  <si>
    <t>H00430001</t>
  </si>
  <si>
    <t>18" Storm Sewer</t>
  </si>
  <si>
    <t>H00430002</t>
  </si>
  <si>
    <t>24" Storm Sewer</t>
  </si>
  <si>
    <t>H00430003</t>
  </si>
  <si>
    <t>30" Storm Sewer</t>
  </si>
  <si>
    <t>H00430004</t>
  </si>
  <si>
    <t>36" Storm Sewer</t>
  </si>
  <si>
    <t>H00430005</t>
  </si>
  <si>
    <t>42" Storm Sewer</t>
  </si>
  <si>
    <t>H00430006</t>
  </si>
  <si>
    <t>48"  Storm Sewer</t>
  </si>
  <si>
    <t>H00430007</t>
  </si>
  <si>
    <t>54"  Storm Sewer</t>
  </si>
  <si>
    <t>H00430008</t>
  </si>
  <si>
    <t>60"  Storm Sewer</t>
  </si>
  <si>
    <t>H00430009</t>
  </si>
  <si>
    <t>12" Sanitary Sewer Line</t>
  </si>
  <si>
    <t xml:space="preserve">WATER/SANITARY </t>
  </si>
  <si>
    <t>H00430010</t>
  </si>
  <si>
    <t>16" Welded Steel Water Line (0.375-Inch Thickness), Complete In Place</t>
  </si>
  <si>
    <t>H00430011</t>
  </si>
  <si>
    <t>18-Inch Steel Casing, Open-Cut</t>
  </si>
  <si>
    <t>H00431001</t>
  </si>
  <si>
    <t>Jacking, Boring Or Tunneling</t>
  </si>
  <si>
    <t>WATER/SANITARY</t>
  </si>
  <si>
    <t>H00432001</t>
  </si>
  <si>
    <t>Tunnel Construction</t>
  </si>
  <si>
    <t>H00433001</t>
  </si>
  <si>
    <t>Cement Stabilized Backfill</t>
  </si>
  <si>
    <t>EXTRA WORK</t>
  </si>
  <si>
    <t>H00433002</t>
  </si>
  <si>
    <t>Cement Stabilized Sand</t>
  </si>
  <si>
    <t>H00433003</t>
  </si>
  <si>
    <t>H00434001</t>
  </si>
  <si>
    <t>Flowable Fill</t>
  </si>
  <si>
    <t>H00436001</t>
  </si>
  <si>
    <t>Dewatering</t>
  </si>
  <si>
    <t>H00436002</t>
  </si>
  <si>
    <t>Well Pointing</t>
  </si>
  <si>
    <t>H00442001</t>
  </si>
  <si>
    <t>Metals For Structures</t>
  </si>
  <si>
    <t>T00442001</t>
  </si>
  <si>
    <t>Structural Steel (Miscellaneous, Non-Bridge)</t>
  </si>
  <si>
    <t>H00450001</t>
  </si>
  <si>
    <t>H00450002</t>
  </si>
  <si>
    <t>T00450002</t>
  </si>
  <si>
    <t>T00450001</t>
  </si>
  <si>
    <t>Structural Concrete (parapet walls)</t>
  </si>
  <si>
    <t>H00451001</t>
  </si>
  <si>
    <t>Remove And Replacing Damaged Railing</t>
  </si>
  <si>
    <t>T00454001</t>
  </si>
  <si>
    <t>H00459001</t>
  </si>
  <si>
    <t>Timber Bent For 48" Pipe</t>
  </si>
  <si>
    <t>T00459001</t>
  </si>
  <si>
    <t>Gabion Matresses (PVC) (12 In)</t>
  </si>
  <si>
    <t>T00459002</t>
  </si>
  <si>
    <t>Gabions (PVC) (3 Ft x 3 Ft)</t>
  </si>
  <si>
    <t>H00460001</t>
  </si>
  <si>
    <t>Connect To Existing Storm Sewer With Concrete Collar</t>
  </si>
  <si>
    <t>H00460002</t>
  </si>
  <si>
    <t>Reinforced Concrete Pipe, C76, Class III, Rubber Gasket (12")</t>
  </si>
  <si>
    <t>H00460003</t>
  </si>
  <si>
    <t>Reinforced Concrete Pipe, C76, Class III, Rubber Gasket (18")</t>
  </si>
  <si>
    <t>H00460004</t>
  </si>
  <si>
    <t>H00460005</t>
  </si>
  <si>
    <t>H00460006</t>
  </si>
  <si>
    <t>H00460007</t>
  </si>
  <si>
    <t>H00460008</t>
  </si>
  <si>
    <t>H00460009</t>
  </si>
  <si>
    <t>H00460010</t>
  </si>
  <si>
    <t>Reinforced Concrete Pipe, C76, Class III, Rubber Gasket (60")</t>
  </si>
  <si>
    <t>H00460011</t>
  </si>
  <si>
    <t>Reinforced Concrete Pipe, C76, Class III, Rubber Gasket (66")</t>
  </si>
  <si>
    <t>H00460012</t>
  </si>
  <si>
    <t>Reinforced Concrete Pipe, C76, Class III, Rubber Gasket (72")</t>
  </si>
  <si>
    <t>H00460013</t>
  </si>
  <si>
    <t>Reinforced Concrete Pipe, C76, Class III, Rubber Gasket (78")</t>
  </si>
  <si>
    <t>H00460014</t>
  </si>
  <si>
    <t>Reinforced Concrete Pipe, C76, Class III, Rubber Gasket (84")</t>
  </si>
  <si>
    <t>H00460015</t>
  </si>
  <si>
    <t>Reinforced Concrete Pipe, C76, Class III, Rubber Gasket (equivalent 18")  Arch 13-1/2" X 22"</t>
  </si>
  <si>
    <t>H00460016</t>
  </si>
  <si>
    <t>Reinforced Concrete Pipe, C76, Class III, Rubber Gasket (equivalent 24")  Arch 18" X 28-1/2"</t>
  </si>
  <si>
    <t>H00460017</t>
  </si>
  <si>
    <t>Reinforced Concrete Pipe, C506, Class III, Rubber Gasket (equivalent 30")  Arch 22-1/2" X 36.1/4"</t>
  </si>
  <si>
    <t>H00460018</t>
  </si>
  <si>
    <t xml:space="preserve">Elliptical RCP - 19"X30",  Class III, Rubber Gasket (Equivalent 24") </t>
  </si>
  <si>
    <t>H00461001</t>
  </si>
  <si>
    <t>Corrugated Metal Pipe (42")(Pre-coated)(Galvanized)(10 Gauge)</t>
  </si>
  <si>
    <t>H00461002</t>
  </si>
  <si>
    <t>Corrugated Metal Pipe (84")(Pre-coated)(Galvanized)(12 Gauge)</t>
  </si>
  <si>
    <t>H00461003</t>
  </si>
  <si>
    <t>Corrugated Metal Pipe (24")(Pre-coated)(Galvanized)(14 Gauge)</t>
  </si>
  <si>
    <t>H00461004</t>
  </si>
  <si>
    <t>Corrugated Metal Pipe (30")(Pre-coated)(Galvanized)(14 Gauge)</t>
  </si>
  <si>
    <t>H00461005</t>
  </si>
  <si>
    <t>Corrugated Metal Pipe (36")(Pre-coated)(Galvanized)(14 Gauge)</t>
  </si>
  <si>
    <t>H00461006</t>
  </si>
  <si>
    <t>Corrugated Metal Pipe (48")(Pre-coated)(Galvanized)(14 Gauge)</t>
  </si>
  <si>
    <t>H00461007</t>
  </si>
  <si>
    <t>Corrugated Metal Pipe (54")(Pre-coated)(Galvanized)(14 Gauge)</t>
  </si>
  <si>
    <t>H00461008</t>
  </si>
  <si>
    <t>Corrugated Metal Pipe (60")(Pre-coated)(Galvanized)(14 Gauge)</t>
  </si>
  <si>
    <t>H00461009</t>
  </si>
  <si>
    <t>Corrugated Metal Pipe (66")(Pre-coated)(Galvanized)(14 Gauge)</t>
  </si>
  <si>
    <t>H00461010</t>
  </si>
  <si>
    <t>Corrugated Metal Pipe (72")(Pre-coated)(Galvanized)(14 Gauge)</t>
  </si>
  <si>
    <t>H00461011</t>
  </si>
  <si>
    <t>Corrugated Metal Pipe (78")(Pre-coated)(Galvanized)(14 Gauge)</t>
  </si>
  <si>
    <t>H00461012</t>
  </si>
  <si>
    <t>Corrugated Metal Pipe (66")(Pre-coated)(Galvanized)(16 Gauge)</t>
  </si>
  <si>
    <t>H00463001</t>
  </si>
  <si>
    <t>SET (Type II) (18") (RCP) (6:1) (P)</t>
  </si>
  <si>
    <t>H00463002</t>
  </si>
  <si>
    <t>SET (Type II) (24") (RCP) (4:1) (P)</t>
  </si>
  <si>
    <t>H00463003</t>
  </si>
  <si>
    <t>SET (Type II) (24") (RCP) (6:1) (P)</t>
  </si>
  <si>
    <t>H00463004</t>
  </si>
  <si>
    <t>SET (Type II) (30") (RCP) (4:1) (P)</t>
  </si>
  <si>
    <t>H00463005</t>
  </si>
  <si>
    <t>SET (Type II) (30") (RCP) (6:1) (P)</t>
  </si>
  <si>
    <t>H00463006</t>
  </si>
  <si>
    <t>SET (Type II) (36") (RCP) (6:1) (P)</t>
  </si>
  <si>
    <t>H00463007</t>
  </si>
  <si>
    <t>SET (Type II) (48") (RCP) (4:1) (P)</t>
  </si>
  <si>
    <t>H00463008</t>
  </si>
  <si>
    <t>SET (Type II) (18"X28.5" Arch) (RCP) (6:1) (P)</t>
  </si>
  <si>
    <t>H00463009</t>
  </si>
  <si>
    <t>SET (Type II) (22.5"X36.25" Arch) (RCP) (6:1) (P)</t>
  </si>
  <si>
    <t>H00463010</t>
  </si>
  <si>
    <t>SET (Type I) (4' X 2') (RCB) (6:1) (P)</t>
  </si>
  <si>
    <t>H00463011</t>
  </si>
  <si>
    <t>SET (Type I) (4' X 3') (RCB) (6:1) (P)</t>
  </si>
  <si>
    <t>H00463012</t>
  </si>
  <si>
    <t>SET (Type I) (4' X 4') (RCB) (6:1) (P)</t>
  </si>
  <si>
    <t>H00463013</t>
  </si>
  <si>
    <t>SET (Type I) (5' X 3') (RCB) (6:1) (P)</t>
  </si>
  <si>
    <t>H00463014</t>
  </si>
  <si>
    <t>SET (Type I) (5' X 4') (RCB) (6:1) (P)</t>
  </si>
  <si>
    <t>H00463015</t>
  </si>
  <si>
    <t>SET (Type I) (4' X 2') (RCB) (4:1) (P)</t>
  </si>
  <si>
    <t>H00463016</t>
  </si>
  <si>
    <t>SET (Type I) (4' X 3') (RCB) (4:1) (P)</t>
  </si>
  <si>
    <t>H00463017</t>
  </si>
  <si>
    <t>SET (Type I) (4' X 4') (RCB) (4:1) (P)</t>
  </si>
  <si>
    <t>H00463018</t>
  </si>
  <si>
    <t>SET (Type I) (5' X 3') (RCB) (4:1) (P)</t>
  </si>
  <si>
    <t>H00463019</t>
  </si>
  <si>
    <t>SET (Type I) (5' X 4') (RCB) (4:1) (P)</t>
  </si>
  <si>
    <t>H00463020</t>
  </si>
  <si>
    <t>SET (Type II) (18") (6:1) (C)</t>
  </si>
  <si>
    <t>H00463021</t>
  </si>
  <si>
    <t>SET (Type II) (24") (RCP) (3:1) (C)</t>
  </si>
  <si>
    <t>H00463022</t>
  </si>
  <si>
    <t>SET (Type II) (24") (RCP) (4:1) (C)</t>
  </si>
  <si>
    <t>H00463023</t>
  </si>
  <si>
    <t>SET (Type II) (24") (RCP) (6:1) (C)</t>
  </si>
  <si>
    <t>H00463024</t>
  </si>
  <si>
    <t>SET (Type II) (30") (RCP) (3:1) (C)</t>
  </si>
  <si>
    <t>H00463025</t>
  </si>
  <si>
    <t>SET (Type II) (30") (RCP) (4:1) (C)</t>
  </si>
  <si>
    <t>H00463026</t>
  </si>
  <si>
    <t>SET (Type II) (30") (RCP) (6:1) (C)</t>
  </si>
  <si>
    <t>H00463027</t>
  </si>
  <si>
    <t>SET (Type II) (36") (RCP) (3:1) (C)</t>
  </si>
  <si>
    <t>H00463028</t>
  </si>
  <si>
    <t>SET (Type II) (36") (RCP) (4:1) (C)</t>
  </si>
  <si>
    <t>H00463029</t>
  </si>
  <si>
    <t>SET (Type II) (36") (RCP) (6:1) (C)</t>
  </si>
  <si>
    <t>H00463030</t>
  </si>
  <si>
    <t>SET (Type II) (48") (RCP) (3:1) (C)</t>
  </si>
  <si>
    <t>H00463031</t>
  </si>
  <si>
    <t>SET (Type II) (48") (RCP) (4:1) (C)</t>
  </si>
  <si>
    <t>H00463032</t>
  </si>
  <si>
    <t>SET (Type II) (48") (RCP) (6:1) (C)</t>
  </si>
  <si>
    <t>H00463033</t>
  </si>
  <si>
    <t>SET (Type II) (18"X28.5" Arch) (RCP) (6:1) (C)</t>
  </si>
  <si>
    <t>H00463034</t>
  </si>
  <si>
    <t>SET (Type II) (22.5"X36.25" Arch) (RCP) (6:1) (C)</t>
  </si>
  <si>
    <t>H00463035</t>
  </si>
  <si>
    <t>SET (Type I) (4' X 2') (RCB) (6:1) (C)</t>
  </si>
  <si>
    <t>H00463036</t>
  </si>
  <si>
    <t>SET (Type I) (4' X 3') (RCB) (6:1) (C)</t>
  </si>
  <si>
    <t>H00463037</t>
  </si>
  <si>
    <t>SET (Type I) (4' X 4') (RCB) (6:1) (C)</t>
  </si>
  <si>
    <t>H00463038</t>
  </si>
  <si>
    <t>SET (Type I) (5' X 3') (RCB) (6:1) (C)</t>
  </si>
  <si>
    <t>H00463039</t>
  </si>
  <si>
    <t>SET (Type I) (5' X 4') (RCB) (6:1) (C)</t>
  </si>
  <si>
    <t>H00463040</t>
  </si>
  <si>
    <t>SET (Type I) (4' X 2') (RCB) (4:1) (C)</t>
  </si>
  <si>
    <t>H00463041</t>
  </si>
  <si>
    <t>SET (Type I) (4' X 3') (RCB) (4:1) (C)</t>
  </si>
  <si>
    <t>H00463042</t>
  </si>
  <si>
    <t>SET (Type I) (4' X 4') (RCB) (4:1) (C)</t>
  </si>
  <si>
    <t>H00463043</t>
  </si>
  <si>
    <t>SET (Type I) (5' X 3') (RCB) (4:1) (C)</t>
  </si>
  <si>
    <t>H00463044</t>
  </si>
  <si>
    <t>SET (Type I) (5' X 4') (RCB) (4:1) (C)</t>
  </si>
  <si>
    <t>H00465001</t>
  </si>
  <si>
    <t>Remove And Dispose Of Existing Concrete Or Metal Pipe (All Sizes)</t>
  </si>
  <si>
    <t>H00465002</t>
  </si>
  <si>
    <t>H00465003</t>
  </si>
  <si>
    <t>H00465004</t>
  </si>
  <si>
    <t>H00465005</t>
  </si>
  <si>
    <t>Remove Existing 42" RCP</t>
  </si>
  <si>
    <t>H00465006</t>
  </si>
  <si>
    <t>Remove Existing 48" RCP</t>
  </si>
  <si>
    <t>H00465007</t>
  </si>
  <si>
    <t>Remove Existing 60" RCP</t>
  </si>
  <si>
    <t>T00466001</t>
  </si>
  <si>
    <t>Structural Concrete (Wingwalls)</t>
  </si>
  <si>
    <t>T00466002</t>
  </si>
  <si>
    <t>Structural Concrete (Headwalls)</t>
  </si>
  <si>
    <t>H00471001</t>
  </si>
  <si>
    <t>Junction Box (6'X6')</t>
  </si>
  <si>
    <t>H00471002</t>
  </si>
  <si>
    <t>Junction Box (2'X4')</t>
  </si>
  <si>
    <t>H00471003</t>
  </si>
  <si>
    <t>Junction Box (2'X5')</t>
  </si>
  <si>
    <t>H00471004</t>
  </si>
  <si>
    <t>Precast Concrete Shallow Manhole (Depth &lt; 5 ft)</t>
  </si>
  <si>
    <t>H00471005</t>
  </si>
  <si>
    <t>H00471006</t>
  </si>
  <si>
    <t>Precast Concrete Standard Manhole (5 ft ≤ Depth ≤ 10 ft) on BC</t>
  </si>
  <si>
    <t>H00471007</t>
  </si>
  <si>
    <t>Precast Manhole on RBC</t>
  </si>
  <si>
    <t>H00471008</t>
  </si>
  <si>
    <t>Connect Proposed Storm Manhole to Existing 36-Inch Storm Sewer</t>
  </si>
  <si>
    <t>H00471009</t>
  </si>
  <si>
    <t>Omitted</t>
  </si>
  <si>
    <t>H00471010</t>
  </si>
  <si>
    <t>H00471011</t>
  </si>
  <si>
    <t>Precast Concrete Manhole 5 ft Dia. (5 ft ≤ Depth ≤ 10 ft) on Existing 30" Dia RCP Including Plug Removal, Grouting, Complete in Place</t>
  </si>
  <si>
    <t>H00471012</t>
  </si>
  <si>
    <t>Precast Concrete Manhole 5 ft Dia. (5 ft ≤ Depth ≤ 10 ft)</t>
  </si>
  <si>
    <t>H00471013</t>
  </si>
  <si>
    <t>Precast Concrete Extra Depth Manhole 5 ft Dia (Depth&gt;10 ft)</t>
  </si>
  <si>
    <t>H00471014</t>
  </si>
  <si>
    <t>Precast Concrete Standard Manhole 6 ft Dia (5 ft ≤ Depth ≤ 10 ft)</t>
  </si>
  <si>
    <t>H00471015</t>
  </si>
  <si>
    <t>Precast Concrete Extra Depth Manhole 6 ft Dia (Depth&gt;10 ft)</t>
  </si>
  <si>
    <t>H00471016</t>
  </si>
  <si>
    <t>Precast Concrete Standard Manhole 7 ft Dia (5 ft ≤ Depth ≤ 10 ft)</t>
  </si>
  <si>
    <t>H00471017</t>
  </si>
  <si>
    <t>Precast Concrete Standard Manhole (Depth &gt; 10 ft) on BC</t>
  </si>
  <si>
    <t>H00471018</t>
  </si>
  <si>
    <t>Precast Concrete Conflict Storm Sewer Manhole 4 ft Dia. (5 ft ≤ Depth ≤ 10 ft) on BC Including Split Casing on Existing 8 inch Sanitary Sewer, Casing Spacers, End Seals, Complete in Place</t>
  </si>
  <si>
    <t>H00471019</t>
  </si>
  <si>
    <t>Junction Box #1 (8'X5' BC X 2-66"CMP)</t>
  </si>
  <si>
    <t>H00471020</t>
  </si>
  <si>
    <t>Junction Box #2 (9'X5' BC X 2-84"CMP)</t>
  </si>
  <si>
    <t>H00471021</t>
  </si>
  <si>
    <t>Junction Box #3 (4-18" RCP X 36" RCP)</t>
  </si>
  <si>
    <t>H00471022</t>
  </si>
  <si>
    <t>Junction Box #4 (30" RCP X 4-18" RCP)</t>
  </si>
  <si>
    <t>H00472001</t>
  </si>
  <si>
    <t>H00472002</t>
  </si>
  <si>
    <t>Modified Type A Inlet</t>
  </si>
  <si>
    <t>H00472003</t>
  </si>
  <si>
    <t>Precast Concrete Type 'B' Inlet (All Depths)</t>
  </si>
  <si>
    <t>W/ permission of the County only</t>
  </si>
  <si>
    <t>H00472004</t>
  </si>
  <si>
    <t>Type BB Inlet</t>
  </si>
  <si>
    <t>H00472005</t>
  </si>
  <si>
    <t>Modified Type B-B Inlet</t>
  </si>
  <si>
    <t>H00472006</t>
  </si>
  <si>
    <t>H00472007</t>
  </si>
  <si>
    <t>Precast Concrete Type 'C' Inlet (Modified) (All Depths)</t>
  </si>
  <si>
    <t>H00472008</t>
  </si>
  <si>
    <t>H00472009</t>
  </si>
  <si>
    <t>Precast Concrete Type 'C-2' Inlet (All Depths)</t>
  </si>
  <si>
    <t>H00472010</t>
  </si>
  <si>
    <t>Precast Concrete Type 'C-2' Inlet (Modified) (All Depths)</t>
  </si>
  <si>
    <t>H00472011</t>
  </si>
  <si>
    <t>Precast Concrete Type 'E' Inlet (All Depths)</t>
  </si>
  <si>
    <t>H00472012</t>
  </si>
  <si>
    <t>Type "C" Inlet Extension</t>
  </si>
  <si>
    <t>H00472013</t>
  </si>
  <si>
    <t>Armor Curb Slot</t>
  </si>
  <si>
    <t>H00473001</t>
  </si>
  <si>
    <t>Adjust Inlet</t>
  </si>
  <si>
    <t>H00473002</t>
  </si>
  <si>
    <t>Adjusting Manholes</t>
  </si>
  <si>
    <t>H00473003</t>
  </si>
  <si>
    <t>Stub-In Manhole Storm Sewer</t>
  </si>
  <si>
    <t>H00480001</t>
  </si>
  <si>
    <t>Concrete Box Culvert (3' X 2')</t>
  </si>
  <si>
    <t>H00480002</t>
  </si>
  <si>
    <t>Concrete Box Culvert (3' X 3')</t>
  </si>
  <si>
    <t>H00480003</t>
  </si>
  <si>
    <t>Concrete Box Culvert (4' X 2')</t>
  </si>
  <si>
    <t>H00480004</t>
  </si>
  <si>
    <t>Concrete Box Culvert (4' X 3')</t>
  </si>
  <si>
    <t>H00480005</t>
  </si>
  <si>
    <t>Concrete Box Culvert (4' X 4')</t>
  </si>
  <si>
    <t>H00480006</t>
  </si>
  <si>
    <t>Concrete Box Culvert (5' X 3')</t>
  </si>
  <si>
    <t>H00480007</t>
  </si>
  <si>
    <t>Concrete Box Culvert (5' X 4')</t>
  </si>
  <si>
    <t>H00480008</t>
  </si>
  <si>
    <t>Concrete Box Culvert (5' X 5')</t>
  </si>
  <si>
    <t>H00480009</t>
  </si>
  <si>
    <t>Concrete Box Culvert (6' X 3')</t>
  </si>
  <si>
    <t>H00480010</t>
  </si>
  <si>
    <t>Concrete Box Culvert (6' X 4')</t>
  </si>
  <si>
    <t>H00480011</t>
  </si>
  <si>
    <t>Concrete Box Culvert (6' X 5')</t>
  </si>
  <si>
    <t>H00480012</t>
  </si>
  <si>
    <t>Concrete Box Culvert (6' X 6')</t>
  </si>
  <si>
    <t>H00480013</t>
  </si>
  <si>
    <t>Concrete Box Culvert (7' X 4')</t>
  </si>
  <si>
    <t>H00480014</t>
  </si>
  <si>
    <t>Concrete Box Culvert (7' X 5')</t>
  </si>
  <si>
    <t>H00480015</t>
  </si>
  <si>
    <t>Concrete Box Culvert (7' X 6')</t>
  </si>
  <si>
    <t>H00480016</t>
  </si>
  <si>
    <t>Concrete Box Culvert (7' X 7')</t>
  </si>
  <si>
    <t>H00480017</t>
  </si>
  <si>
    <t>Concrete Box Culvert (8' X 4')</t>
  </si>
  <si>
    <t>H00480018</t>
  </si>
  <si>
    <t>Concrete Box Culvert (8' X 5')</t>
  </si>
  <si>
    <t>H00480019</t>
  </si>
  <si>
    <t>Concrete Box Culvert (8' X 6')</t>
  </si>
  <si>
    <t>H00480020</t>
  </si>
  <si>
    <t>Concrete Box Culvert (8' X 7')</t>
  </si>
  <si>
    <t>H00480021</t>
  </si>
  <si>
    <t>Concrete Box Culvert (8' X 8')</t>
  </si>
  <si>
    <t>H00480022</t>
  </si>
  <si>
    <t>Concrete Box Culvert (9' X 5')</t>
  </si>
  <si>
    <t>H00480023</t>
  </si>
  <si>
    <t>Concrete Box Culvert (9' X 6')</t>
  </si>
  <si>
    <t>H00480024</t>
  </si>
  <si>
    <t>Concrete Box Culvert (9' X 7')</t>
  </si>
  <si>
    <t>H00480025</t>
  </si>
  <si>
    <t>Concrete Box Culvert (9' X 8')</t>
  </si>
  <si>
    <t>H00480026</t>
  </si>
  <si>
    <t>Concrete Box Culvert (9' X 9')</t>
  </si>
  <si>
    <t>H00480027</t>
  </si>
  <si>
    <t>Concrete Box Culvert (10' X 5')</t>
  </si>
  <si>
    <t>H00480028</t>
  </si>
  <si>
    <t>RCB (8 'x 5') 45 Deg Bend</t>
  </si>
  <si>
    <t>H00480029</t>
  </si>
  <si>
    <t>RCB Transition (from 5'x4' RCB to 5'x5' RCB)</t>
  </si>
  <si>
    <t>H00480030</t>
  </si>
  <si>
    <t>RCB Transition (from 5'x5' RCB to 6'x5' RCB)</t>
  </si>
  <si>
    <t>H00480031</t>
  </si>
  <si>
    <t>RCB Transition (from 6'x5' RCB to 7'x5' RCB)</t>
  </si>
  <si>
    <t>H00480032</t>
  </si>
  <si>
    <t>RCB Transition (from 7'x5' RCB to 8'x5' RCB)</t>
  </si>
  <si>
    <t>H00491001</t>
  </si>
  <si>
    <t>Reinforced Concrete Slope Paving (5")</t>
  </si>
  <si>
    <t>H00491002</t>
  </si>
  <si>
    <t>Reinforced Concrete Slope Paving (4") - Mow Strip</t>
  </si>
  <si>
    <t>H00493001</t>
  </si>
  <si>
    <t>Broken Concrete Riprap (18" Thick)</t>
  </si>
  <si>
    <t>H00495001</t>
  </si>
  <si>
    <t>H00495002</t>
  </si>
  <si>
    <t xml:space="preserve">Remove Old Structure - Wooden Bridge </t>
  </si>
  <si>
    <t>H00495003</t>
  </si>
  <si>
    <t>H00495004</t>
  </si>
  <si>
    <t>Remove Old Structures - Headwalls Including Wingwalls</t>
  </si>
  <si>
    <t>H00495005</t>
  </si>
  <si>
    <t>H00495006</t>
  </si>
  <si>
    <t>Removing Old Structures - Box Culverts</t>
  </si>
  <si>
    <t>H00495007</t>
  </si>
  <si>
    <t>H00495008</t>
  </si>
  <si>
    <t>Removing Old Structures – Manholes (All Depths)</t>
  </si>
  <si>
    <t>H00495009</t>
  </si>
  <si>
    <t>Removing Old Structures - Concrete Bridge</t>
  </si>
  <si>
    <t>H00500001</t>
  </si>
  <si>
    <t>H00500002</t>
  </si>
  <si>
    <t>H00500003</t>
  </si>
  <si>
    <t>H00500004</t>
  </si>
  <si>
    <t xml:space="preserve">Install New Residential And Commercial Mail Boxes (All Types And Heights) </t>
  </si>
  <si>
    <t>H00501001</t>
  </si>
  <si>
    <t>Tree Protection and Trimming</t>
  </si>
  <si>
    <t>H00510001</t>
  </si>
  <si>
    <t>Planing and Texturing Asphaltic Concrete Pavement</t>
  </si>
  <si>
    <t>H00510002</t>
  </si>
  <si>
    <t>Planing and Texturing Portland Cement Concrete Pavement</t>
  </si>
  <si>
    <t>H00510003</t>
  </si>
  <si>
    <t>Planing Asphaltic Concrete Pavement</t>
  </si>
  <si>
    <t>H00510004</t>
  </si>
  <si>
    <t>Planing Portland Cement Concrete Pavement</t>
  </si>
  <si>
    <t>H00516001</t>
  </si>
  <si>
    <t>H00516002</t>
  </si>
  <si>
    <t>H00516003</t>
  </si>
  <si>
    <t>H00516004</t>
  </si>
  <si>
    <t>H00516005</t>
  </si>
  <si>
    <t>Flex Beam Guardrail (12 Gauge) Including Mowing Strip (Metal Posts)</t>
  </si>
  <si>
    <t>H00530001</t>
  </si>
  <si>
    <t>H00530002</t>
  </si>
  <si>
    <t xml:space="preserve">Reinforced Concrete Sidewalk (6") </t>
  </si>
  <si>
    <t>H00530003</t>
  </si>
  <si>
    <t>Reinforced Concrete Curb (Doweled)</t>
  </si>
  <si>
    <t>H00530004</t>
  </si>
  <si>
    <t>H00530005</t>
  </si>
  <si>
    <t xml:space="preserve">Reinforced Concrete Curb - 7" And Greater (Low Profile Retaining Wall) </t>
  </si>
  <si>
    <t>H00530006</t>
  </si>
  <si>
    <t>Concrete Curb and Gutter (Monolithic)</t>
  </si>
  <si>
    <t>H00530007</t>
  </si>
  <si>
    <t>Reinforced Concrete Curb - Mountable</t>
  </si>
  <si>
    <t>H00530008</t>
  </si>
  <si>
    <t>Reinforced Concrete Curb - Laydown 2"</t>
  </si>
  <si>
    <t>H00530009</t>
  </si>
  <si>
    <t>H00530010</t>
  </si>
  <si>
    <t>Driveways (Acp)(Type 1)</t>
  </si>
  <si>
    <t>H00530011</t>
  </si>
  <si>
    <t>ADA Ramp - Type 1</t>
  </si>
  <si>
    <t>H00530012</t>
  </si>
  <si>
    <t>ADA Ramp - Type 2</t>
  </si>
  <si>
    <t>H00530013</t>
  </si>
  <si>
    <t>ADA Ramp - Type 3</t>
  </si>
  <si>
    <t>H00530014</t>
  </si>
  <si>
    <t>ADA Ramp - Type 5</t>
  </si>
  <si>
    <t>H00530015</t>
  </si>
  <si>
    <t>ADA Ramp - Type 6</t>
  </si>
  <si>
    <t>H00530016</t>
  </si>
  <si>
    <t>H00530017</t>
  </si>
  <si>
    <t>ADA Ramp - Type 10</t>
  </si>
  <si>
    <t>H00530018</t>
  </si>
  <si>
    <t>ADA Ramp - Type 20</t>
  </si>
  <si>
    <t>H00530019</t>
  </si>
  <si>
    <t>ADA Ramp - Type 21</t>
  </si>
  <si>
    <t>H00530020</t>
  </si>
  <si>
    <t>ADA Ramp - Type 22</t>
  </si>
  <si>
    <t>H00530021</t>
  </si>
  <si>
    <t>Concrete Pavers</t>
  </si>
  <si>
    <t>H00530022</t>
  </si>
  <si>
    <t>Reinforced Curb (9") (Including Transitions)</t>
  </si>
  <si>
    <t>H00530023</t>
  </si>
  <si>
    <t>Concrete Driveways (7")</t>
  </si>
  <si>
    <t>H00535001</t>
  </si>
  <si>
    <t>Bridge Median (2' Wide)</t>
  </si>
  <si>
    <t>H00535002</t>
  </si>
  <si>
    <t>Medians and Directional Islands</t>
  </si>
  <si>
    <t>H00536001</t>
  </si>
  <si>
    <t>H00536002</t>
  </si>
  <si>
    <t>Coloring Concrete Medians (Black)</t>
  </si>
  <si>
    <t>H00540001</t>
  </si>
  <si>
    <t>T00540001</t>
  </si>
  <si>
    <t>Metal Beam Guard Fence (Timber Post)</t>
  </si>
  <si>
    <t>T00540002</t>
  </si>
  <si>
    <t>Metal Beam Guard Fence Transition (TL-2)</t>
  </si>
  <si>
    <t>T00540003</t>
  </si>
  <si>
    <t>Guardrail End Treatment (Install)</t>
  </si>
  <si>
    <t>T00545001</t>
  </si>
  <si>
    <t>Absorb-16 (Furnish &amp; Install)</t>
  </si>
  <si>
    <t>H00550001</t>
  </si>
  <si>
    <t>Remove And Dispose Of Existing Fencing And Gates (All Types)</t>
  </si>
  <si>
    <t>H00550002</t>
  </si>
  <si>
    <t xml:space="preserve">Galvanized Tube Gates, Type 2 Gate </t>
  </si>
  <si>
    <t>H00550003</t>
  </si>
  <si>
    <t>H00554001</t>
  </si>
  <si>
    <t>Wood Fencing</t>
  </si>
  <si>
    <t>H00555001</t>
  </si>
  <si>
    <t>Chain Link Fencing</t>
  </si>
  <si>
    <t>H00556001</t>
  </si>
  <si>
    <t xml:space="preserve">4-Strand Barbed Wire Fence </t>
  </si>
  <si>
    <t>H00559001</t>
  </si>
  <si>
    <t>Construction Safety Fence</t>
  </si>
  <si>
    <t>H00561001</t>
  </si>
  <si>
    <t>T00610001</t>
  </si>
  <si>
    <t>In Rd Il Am (Type Sa) 50T-8 (400W) S</t>
  </si>
  <si>
    <t>T00618001</t>
  </si>
  <si>
    <t>Conduit (PVC) (Sch 40) (2")</t>
  </si>
  <si>
    <t>T00618002</t>
  </si>
  <si>
    <t>Conduit (PVC) (Sch 40) (3")</t>
  </si>
  <si>
    <t>T00618003</t>
  </si>
  <si>
    <t>Conduit (PVC) (Sch 40) (4")</t>
  </si>
  <si>
    <t/>
  </si>
  <si>
    <t>T00618004</t>
  </si>
  <si>
    <t>T00618005</t>
  </si>
  <si>
    <t>T00618006</t>
  </si>
  <si>
    <t>T00618007</t>
  </si>
  <si>
    <t>T00618008</t>
  </si>
  <si>
    <t>T00618009</t>
  </si>
  <si>
    <t>Conduit (PVC) (Sch 80) (4") (Bore)</t>
  </si>
  <si>
    <t>T00620001</t>
  </si>
  <si>
    <t>Elec Condr (No. 4) Bare</t>
  </si>
  <si>
    <t>T00620002</t>
  </si>
  <si>
    <t>T00620003</t>
  </si>
  <si>
    <t>T00620004</t>
  </si>
  <si>
    <t>Elec Condr (No. 8) Bare</t>
  </si>
  <si>
    <t>T00620005</t>
  </si>
  <si>
    <t>Elec Condr (No. 8) Insulated</t>
  </si>
  <si>
    <t>T00621001</t>
  </si>
  <si>
    <t>H00624001</t>
  </si>
  <si>
    <t>SIGNING AND PAVEMENT MARKINGS</t>
  </si>
  <si>
    <t>H00624002</t>
  </si>
  <si>
    <t>T00624001</t>
  </si>
  <si>
    <t>T00624002</t>
  </si>
  <si>
    <t>T00624003</t>
  </si>
  <si>
    <t>Ground Box Type B (122322) W/Apron</t>
  </si>
  <si>
    <t>T00625001</t>
  </si>
  <si>
    <t>Zinc-Coated Steel Wire Strand (5/16 In)</t>
  </si>
  <si>
    <t>T00625002</t>
  </si>
  <si>
    <t>Zinc-Coated Steel Wire Strand (1/4 In)</t>
  </si>
  <si>
    <t>T00625003</t>
  </si>
  <si>
    <t>Zinc-Coated Steel Wire Strand (3/8 In)</t>
  </si>
  <si>
    <t>T00628001</t>
  </si>
  <si>
    <t>Elc Srv Ty A 240/480 60 (Ss) Ss (E) Gc (O)</t>
  </si>
  <si>
    <t>T00628002</t>
  </si>
  <si>
    <t>Elc Srv Type D 120/240 070 (Ns) Ss (E) Sp (O) W/ Photo Cell</t>
  </si>
  <si>
    <t>T00628003</t>
  </si>
  <si>
    <t>Elc Srv Type D 120/240 070 (Ns) Ss (E) Sp (O)</t>
  </si>
  <si>
    <t>T00628004</t>
  </si>
  <si>
    <t>Elc Srv Type D 120/240 070 (Ns) Al (E) Ps (U)</t>
  </si>
  <si>
    <t>T00628005</t>
  </si>
  <si>
    <t>Elc Srv Type T 120/240 000 (Ns) Ss (N) Sp (U)</t>
  </si>
  <si>
    <t>H00658001</t>
  </si>
  <si>
    <t>Furnish And Install Object Marker</t>
  </si>
  <si>
    <t>T00658001</t>
  </si>
  <si>
    <t>Instl Del Assm (D-Sw) Sz (Brf) Ctb (Bi)</t>
  </si>
  <si>
    <t>T00658002</t>
  </si>
  <si>
    <t>Instl Del Assm (D-Sw) Sz1 (Flx) Gf2(Bi)</t>
  </si>
  <si>
    <t>H00660001</t>
  </si>
  <si>
    <t>H00660002</t>
  </si>
  <si>
    <t>H00660003</t>
  </si>
  <si>
    <t>Reflectorized Pavement Markings Type I (Thermoplastic) 4" White/Dot - Furnish &amp; Applied</t>
  </si>
  <si>
    <t>H00660004</t>
  </si>
  <si>
    <t>Reflectorized Pavement Markings Type I (Thermoplastic) 4" White/Solid - Furnish &amp; Applied</t>
  </si>
  <si>
    <t>H00660005</t>
  </si>
  <si>
    <t>H00660006</t>
  </si>
  <si>
    <t>H00660007</t>
  </si>
  <si>
    <t>Reflectorized Pavement Markings Type I (Thermoplastic) 6" White/Dot - Furnish &amp; Applied</t>
  </si>
  <si>
    <t>H00660008</t>
  </si>
  <si>
    <t>Reflectorized Pavement Markings Type I (Thermoplastic) 6" White/Solid- Furnish &amp; Applied</t>
  </si>
  <si>
    <t>H00660009</t>
  </si>
  <si>
    <t>Reflectorized Pavement Markings Type I (Thermoplastic) 8" White/Dot - Furnish &amp; Applied</t>
  </si>
  <si>
    <t>H00660010</t>
  </si>
  <si>
    <t>H00660011</t>
  </si>
  <si>
    <t>Reflectorized Pavement Markings Type I (Thermoplastic) 12" White/Solid - Furnish &amp; Applied</t>
  </si>
  <si>
    <t>H00660012</t>
  </si>
  <si>
    <t>Reflectorized Pavement Markings Type I (Thermoplastic) 12" Yellow/Solid - Furnish &amp; Applied</t>
  </si>
  <si>
    <t>H00660013</t>
  </si>
  <si>
    <t>H00660014</t>
  </si>
  <si>
    <t>H00660015</t>
  </si>
  <si>
    <t>H00660016</t>
  </si>
  <si>
    <t>H00660017</t>
  </si>
  <si>
    <t>Reflectorized Pavement Markings Type I (W) (Double Arrow)</t>
  </si>
  <si>
    <t>H00660018</t>
  </si>
  <si>
    <t>H00660019</t>
  </si>
  <si>
    <t>Reflectorized Pavement Markings Type I (W) (36") (Yld Tri)</t>
  </si>
  <si>
    <t>H00660020</t>
  </si>
  <si>
    <t>Reflectorized Pavement Markings Type II (Thermoplastic) 4" Yellow/Solid - Furnish &amp; Applied</t>
  </si>
  <si>
    <t>H00660021</t>
  </si>
  <si>
    <t>Reflectorized Pavement Markings Type II  (Thermoplastic)12" Yellow/Solid - Furnish &amp; Applied</t>
  </si>
  <si>
    <t>H00660022</t>
  </si>
  <si>
    <t>Reflectorized Pavement Markings Type II  (Thermoplastic) 24" Yellow/Solid - Furnish &amp; Applied</t>
  </si>
  <si>
    <t>H00660023</t>
  </si>
  <si>
    <t xml:space="preserve">Reflectorized Pavement Markings Type I (Thermoplastic) (W) (RR Xing) - Furnish &amp; Applied </t>
  </si>
  <si>
    <t>H00663001</t>
  </si>
  <si>
    <t>4" Raised Traffic Button (White)</t>
  </si>
  <si>
    <t>H00663002</t>
  </si>
  <si>
    <t>4" Raised Traffic Button (Yellow)</t>
  </si>
  <si>
    <t>H00663003</t>
  </si>
  <si>
    <t>H00663004</t>
  </si>
  <si>
    <t xml:space="preserve">Reflectorized Pavement Markers Type II-C-R - Furnish &amp; Install </t>
  </si>
  <si>
    <t>H00663005</t>
  </si>
  <si>
    <t>4" Square 4-Way Blue Reflectorized Raised Traffic Markers (Type II) - Furnish And Install</t>
  </si>
  <si>
    <t>H00663006</t>
  </si>
  <si>
    <t>H00663007</t>
  </si>
  <si>
    <t xml:space="preserve">Non-Reflectorized Ceramic Traffic Buttons (White) - Furnish &amp; Install </t>
  </si>
  <si>
    <t>H00665001</t>
  </si>
  <si>
    <t>Work Zone Pavement Markings 4" White/Dashed (Removable) Furnished - Applied, Removed</t>
  </si>
  <si>
    <t>TRAFFIC CONTROL PLAN</t>
  </si>
  <si>
    <t>H00665002</t>
  </si>
  <si>
    <t>Work Zone Pavement Markings 4" White/Dot (Removable) Furnished - Applied, Removed</t>
  </si>
  <si>
    <t>H00665003</t>
  </si>
  <si>
    <t>H00665004</t>
  </si>
  <si>
    <t>Work Zone Pavement Markings 4" White/Solid (Non-Removable) Furnished - Applied</t>
  </si>
  <si>
    <t>H00665005</t>
  </si>
  <si>
    <t>Work Zone Pavement Markings 4" Yellow/Dashed (Removable) Furnished - Applied, Removed</t>
  </si>
  <si>
    <t>H00665006</t>
  </si>
  <si>
    <t>H00665007</t>
  </si>
  <si>
    <t>Work Zone Pavement Markings 4" Yellow/Solid (Non-Removable) Furnished - Applied</t>
  </si>
  <si>
    <t>H00665008</t>
  </si>
  <si>
    <t>Work Zone Pavement Markings 8" White/Solid (Removable) Furnished - Applied, Removed</t>
  </si>
  <si>
    <t>H00665009</t>
  </si>
  <si>
    <t>Work Zone Pavement Markings 8" White/Solid (Non-Removable) Furnished - Applied</t>
  </si>
  <si>
    <t>H00665010</t>
  </si>
  <si>
    <t>Work Zone Pavement Markings 12" White/Solid (Removeable) Furnished - Applied, Removed</t>
  </si>
  <si>
    <t>H00665011</t>
  </si>
  <si>
    <t>H00665012</t>
  </si>
  <si>
    <t>Work Zone Pavement Markings 24" White/Solid (Non-Removable) Furnished - Applied</t>
  </si>
  <si>
    <t>H00665013</t>
  </si>
  <si>
    <t>Work Zone Pavement Markings 24" Yellow/Solid (Removable) Furnished - Applied, Removed</t>
  </si>
  <si>
    <t>H00665014</t>
  </si>
  <si>
    <t>Work Zone Pavement Markings (Type I-A) Furnished - Applied, Removed</t>
  </si>
  <si>
    <t>H00665015</t>
  </si>
  <si>
    <t>Work Zone Pavement Markings (Type I-C) Furnished - Applied, Removed</t>
  </si>
  <si>
    <t>H00665016</t>
  </si>
  <si>
    <t>H00665017</t>
  </si>
  <si>
    <t>H00665018</t>
  </si>
  <si>
    <t>H00665019</t>
  </si>
  <si>
    <t>Work Zone Pvmt Mkgs - Remov (Y) 4" (DOT)</t>
  </si>
  <si>
    <t>H00665020</t>
  </si>
  <si>
    <t>H00665021</t>
  </si>
  <si>
    <t>H00666001</t>
  </si>
  <si>
    <t>Prefabricated Pavement Markings</t>
  </si>
  <si>
    <t>H00670001</t>
  </si>
  <si>
    <t>Permanent Type III Barricade</t>
  </si>
  <si>
    <t>H00671001</t>
  </si>
  <si>
    <t xml:space="preserve">Temporary Commercial Driveways - Furnish-Install &amp; Remove </t>
  </si>
  <si>
    <t>H00671002</t>
  </si>
  <si>
    <t xml:space="preserve">Temporary Residential Driveways - Furnish-Install &amp; Remove </t>
  </si>
  <si>
    <t>H00671003</t>
  </si>
  <si>
    <t>H00671004</t>
  </si>
  <si>
    <t>Portable Changeable Message Signs</t>
  </si>
  <si>
    <t>DAY</t>
  </si>
  <si>
    <t>H00671005</t>
  </si>
  <si>
    <t>H00672001</t>
  </si>
  <si>
    <t>Off-Duty Uniformed Peace Office - As Directed By Engineer (Min. Bid $25/Hr)</t>
  </si>
  <si>
    <t>HR</t>
  </si>
  <si>
    <t>H00673001</t>
  </si>
  <si>
    <t>H00673002</t>
  </si>
  <si>
    <t>Temporary Pipe Under Driveway for Installing-Maintaining and Removal</t>
  </si>
  <si>
    <t>H00674001</t>
  </si>
  <si>
    <t>Eliminate Existing Pavement Marking &amp; Marker (4")</t>
  </si>
  <si>
    <t>H00674002</t>
  </si>
  <si>
    <t>Eliminate Existing Pavement Marking &amp; Marker (8")</t>
  </si>
  <si>
    <t>H00674003</t>
  </si>
  <si>
    <t>Eliminate Existing Pavement Marking &amp; Marker (12")</t>
  </si>
  <si>
    <t>H00674004</t>
  </si>
  <si>
    <t>Eliminate Existing Pavement Marking &amp; Marker (24")</t>
  </si>
  <si>
    <t>H00674005</t>
  </si>
  <si>
    <t>Eliminate Existing Pavement Marking &amp; Marker (Arrow)</t>
  </si>
  <si>
    <t>H00674006</t>
  </si>
  <si>
    <t>Eliminate Existing Pavement Marking &amp; Marker (Word)</t>
  </si>
  <si>
    <t>H00674007</t>
  </si>
  <si>
    <t>Removing Pavement Striping &amp; Markings (4" Width, Any Color/Dashed) (15' Over 40')</t>
  </si>
  <si>
    <t>H00674008</t>
  </si>
  <si>
    <t>Removing Pavement Markings (Any Button)</t>
  </si>
  <si>
    <t>H00674009</t>
  </si>
  <si>
    <t xml:space="preserve">Removal of All Striping and Pavement Markings </t>
  </si>
  <si>
    <t>T00680001</t>
  </si>
  <si>
    <t>T00680002</t>
  </si>
  <si>
    <t>Remove Traf Signals</t>
  </si>
  <si>
    <t>T00681001</t>
  </si>
  <si>
    <t>Temporary Traffic Signal</t>
  </si>
  <si>
    <t>T00682001</t>
  </si>
  <si>
    <t>T00682002</t>
  </si>
  <si>
    <t>T00682003</t>
  </si>
  <si>
    <t>T00682004</t>
  </si>
  <si>
    <t>T00682005</t>
  </si>
  <si>
    <t>T00682006</t>
  </si>
  <si>
    <t>T00682007</t>
  </si>
  <si>
    <t>T00682008</t>
  </si>
  <si>
    <t>T00684001</t>
  </si>
  <si>
    <t>T00684002</t>
  </si>
  <si>
    <t>T00684003</t>
  </si>
  <si>
    <t>T00684004</t>
  </si>
  <si>
    <t>Trf Sig Cbl (Type C)(12 Awg)(2 Condr)</t>
  </si>
  <si>
    <t>T00685001</t>
  </si>
  <si>
    <t>Flasher Assembly Installation</t>
  </si>
  <si>
    <t>T00686001</t>
  </si>
  <si>
    <t xml:space="preserve">Ins Traf Sig Pl Am (S) Str (Ty D) </t>
  </si>
  <si>
    <t>T00686002</t>
  </si>
  <si>
    <t>Ins Traf Sig Pl Am (S) Str (Type D) W/ Lum</t>
  </si>
  <si>
    <t>T00686003</t>
  </si>
  <si>
    <t>Ins Trf Sig Pl Am(S)1 Arm(40')Lum</t>
  </si>
  <si>
    <t>T00686004</t>
  </si>
  <si>
    <t>Ins Trf Sig Pl Am(S)1 Arm(44')Lum</t>
  </si>
  <si>
    <t>T00686005</t>
  </si>
  <si>
    <t>Ins Trf Sig Pl Am(S)1 Arm(50')Lum</t>
  </si>
  <si>
    <t>T00686006</t>
  </si>
  <si>
    <t>Ins Trf Sig Pl Am(S)1 Arm(55')Lum</t>
  </si>
  <si>
    <t>T00686007</t>
  </si>
  <si>
    <t>Ins Trf Sig Pl Am(S)1 Arm(65')Lum</t>
  </si>
  <si>
    <t>T00686008</t>
  </si>
  <si>
    <t>Furnish and Install 34' Traffic Signal Pole Assembly (STL) Strain Pole w/  Luminaire Arm (15 FT)</t>
  </si>
  <si>
    <t>T00686009</t>
  </si>
  <si>
    <t xml:space="preserve">Furnish and Install 34' Traffic Signal Pole Assembly (STL) Strain Pole </t>
  </si>
  <si>
    <t>T00686010</t>
  </si>
  <si>
    <t xml:space="preserve">Mast Arm, 10' Luminaire </t>
  </si>
  <si>
    <t>T00686011</t>
  </si>
  <si>
    <t>Furnish and Install 400 WATT HPS Luminaire on 15' Arms</t>
  </si>
  <si>
    <t>T00687001</t>
  </si>
  <si>
    <t>T00687002</t>
  </si>
  <si>
    <t>Furnish and Install Steel Pedestal pole with Foundation</t>
  </si>
  <si>
    <t>T00688001</t>
  </si>
  <si>
    <t>T00688002</t>
  </si>
  <si>
    <t>Ped Detect Push Button (Standard)</t>
  </si>
  <si>
    <t>T00688003</t>
  </si>
  <si>
    <t>T00690001</t>
  </si>
  <si>
    <t xml:space="preserve">3/C #16 - Vivds Power Cable </t>
  </si>
  <si>
    <t>T00690002</t>
  </si>
  <si>
    <t>Vivds Communication Cable (Coaxial)</t>
  </si>
  <si>
    <t>T00690003</t>
  </si>
  <si>
    <t>Furnish and Install One-Way 3-Section 12" LED Horiz Signal Head (RYG)</t>
  </si>
  <si>
    <t>T00690004</t>
  </si>
  <si>
    <t>Furnish and Install One-Way 4-Section 12" LED Horiz. Signal Head (RR&lt;Y&lt;G)</t>
  </si>
  <si>
    <t>T00692001</t>
  </si>
  <si>
    <t>T00692002</t>
  </si>
  <si>
    <t>Furnish and Install "Countdown Pedestrian LED Signal Head" (Incandescent Type) w/ Push Button and Sign</t>
  </si>
  <si>
    <t>H00696001</t>
  </si>
  <si>
    <t>H00696002</t>
  </si>
  <si>
    <t>H00696003</t>
  </si>
  <si>
    <t>H00696004</t>
  </si>
  <si>
    <t>H00713001</t>
  </si>
  <si>
    <t>H00719001</t>
  </si>
  <si>
    <t>H00719002</t>
  </si>
  <si>
    <t>Inlet Protection Barrier (Stage 1, With Reinforced Filter Fabric Fence) - Furnish, Install, And Remove</t>
  </si>
  <si>
    <t>H00719003</t>
  </si>
  <si>
    <t>Inlet Protection Barrier (Stage 1, With Fiber Rolls; 60% of unit cost for furnish and installation, and 40% of unit cost for removal)</t>
  </si>
  <si>
    <t>H00724001</t>
  </si>
  <si>
    <t>H00730001</t>
  </si>
  <si>
    <t>Concrete Truck Washout Structures (60% of unit cost for furnish and installation, and 40% of unit cost for removal)</t>
  </si>
  <si>
    <t>H00741001</t>
  </si>
  <si>
    <t>Inlet Protection Barrier (For Stage II Inlets, Gravel Bags; 60% of unit cost for furnish and installation, and 40% of unit cost removal)</t>
  </si>
  <si>
    <t>H00750001</t>
  </si>
  <si>
    <t>Rock Filter Dam (Type 1; 60% of unit cost for furnish and installation, and 40% of unit cost for removal)</t>
  </si>
  <si>
    <t>H00750002</t>
  </si>
  <si>
    <t>H00750003</t>
  </si>
  <si>
    <t>Rock Filter Dam (Type 3; 60% of unit cost for furnish and installation, and 40% of unit cost for removal)</t>
  </si>
  <si>
    <t>H00750004</t>
  </si>
  <si>
    <t>Rock Filter Dam (Type 4; 60% of unit cost for furnish and installation, and 40% of unit cost for removal)</t>
  </si>
  <si>
    <t>H00751001</t>
  </si>
  <si>
    <t>H01000001</t>
  </si>
  <si>
    <t>Furnish and Install Traffic Signal System</t>
  </si>
  <si>
    <t>H01000002</t>
  </si>
  <si>
    <t>Furnish and Install Power Service Pole - TY D (120/240)70(NS)SS(E)SP(O)</t>
  </si>
  <si>
    <t>H01000003</t>
  </si>
  <si>
    <t>Sawcut and Install Vehicle Loop Detectors, Including Loop Wire</t>
  </si>
  <si>
    <t>H01210001</t>
  </si>
  <si>
    <t>Furnish and Install Ground Mounted ITS Housing 3 Cabinet Including Foundation</t>
  </si>
  <si>
    <t>U02511001</t>
  </si>
  <si>
    <t>City of Hou</t>
  </si>
  <si>
    <t>4" PVC Pipe, Complete In Place</t>
  </si>
  <si>
    <t>U02511002</t>
  </si>
  <si>
    <t>8-Inch Diameter PVC Water Line With 16" Steel Casing, Trenchless</t>
  </si>
  <si>
    <t>U02511003</t>
  </si>
  <si>
    <t>8-Inch Diameter PVC Water Line,
Open-Cut</t>
  </si>
  <si>
    <t>U02511004</t>
  </si>
  <si>
    <t>12-Inch Diameter PVC Water Line With 20" Steel Casing, Trenchless</t>
  </si>
  <si>
    <t>U02511005</t>
  </si>
  <si>
    <t>12-Inch Diameter PVC Water Line, Open-Cut</t>
  </si>
  <si>
    <t>U02511006</t>
  </si>
  <si>
    <t xml:space="preserve">16" PVC Water Line </t>
  </si>
  <si>
    <t>U02513001</t>
  </si>
  <si>
    <t>8-Inch Connection</t>
  </si>
  <si>
    <t>U02513002</t>
  </si>
  <si>
    <t>8-Inch Diameter Wet Connection</t>
  </si>
  <si>
    <t>U02513003</t>
  </si>
  <si>
    <t>12-Inch Wet Connection</t>
  </si>
  <si>
    <t>U02516001</t>
  </si>
  <si>
    <t>18-Inch Plug And Clamp</t>
  </si>
  <si>
    <t>U02516002</t>
  </si>
  <si>
    <t>Cut, Plug And Abandon Existing 12" Waterline</t>
  </si>
  <si>
    <t>U02516003</t>
  </si>
  <si>
    <t>Cut, Plug And Abandon Existing 8" Waterline</t>
  </si>
  <si>
    <t>U02520001</t>
  </si>
  <si>
    <t>Relocate Existing Fire Hydrant</t>
  </si>
  <si>
    <t>U02520002</t>
  </si>
  <si>
    <t>Adjusting Existing  Fire Hydrant To Grade</t>
  </si>
  <si>
    <t>Fire Hydrant Assembly</t>
  </si>
  <si>
    <t>Remove and Salvage Existing Fire Hydrant</t>
  </si>
  <si>
    <t>U02520003</t>
  </si>
  <si>
    <t>6" Fire Hydrant Lead (Open Cut)</t>
  </si>
  <si>
    <t>U02521001</t>
  </si>
  <si>
    <t>8-Inch Gate Valve &amp; Box</t>
  </si>
  <si>
    <t>U02521002</t>
  </si>
  <si>
    <t>12-Inch Gate Valve &amp; Box</t>
  </si>
  <si>
    <t>U02525001</t>
  </si>
  <si>
    <t>12"x6" Tapping Sleeve with Gate Valve and Box</t>
  </si>
  <si>
    <t>U02526001</t>
  </si>
  <si>
    <t>Adjust Water Meter</t>
  </si>
  <si>
    <t>U02534001</t>
  </si>
  <si>
    <t>Adjust Wastewater Cleanout</t>
  </si>
  <si>
    <t>U02534002</t>
  </si>
  <si>
    <t>6" Single Sanitary Service, Long Includes Cleanout</t>
  </si>
  <si>
    <t>U02534003</t>
  </si>
  <si>
    <t>6" Single Sanitary Service, Short Includes Cleanout</t>
  </si>
  <si>
    <t>U02555001</t>
  </si>
  <si>
    <t>Adjust Manholes (Wastewater)</t>
  </si>
  <si>
    <t>T06002001</t>
  </si>
  <si>
    <t>VIVDS Processor System</t>
  </si>
  <si>
    <t>T06002002</t>
  </si>
  <si>
    <t>VIVDS Camera Assembly</t>
  </si>
  <si>
    <t>T06002003</t>
  </si>
  <si>
    <t>VIVDS Set-Up System</t>
  </si>
  <si>
    <t>T06002004</t>
  </si>
  <si>
    <t>VIVDS Temporary</t>
  </si>
  <si>
    <t>T06004001</t>
  </si>
  <si>
    <t>ITS Com Cbl (Ethernet)</t>
  </si>
  <si>
    <t>T06010001</t>
  </si>
  <si>
    <t>CCTV Field Equipment (Analog)</t>
  </si>
  <si>
    <t>T06010002</t>
  </si>
  <si>
    <t>CCTV Field Equipment (Analog) (Instl Only)</t>
  </si>
  <si>
    <t>BIODEG EROSN CONT LOGS (INSTL) (8")</t>
  </si>
  <si>
    <t>Concrete Collar (Per Details in Plans)</t>
  </si>
  <si>
    <t>DWG</t>
  </si>
  <si>
    <t>Adjusting Manholes and Inlets</t>
  </si>
  <si>
    <t>Capping Manholes</t>
  </si>
  <si>
    <t>Capping Inlets</t>
  </si>
  <si>
    <t>Offset Drainage (All Pipes and All Sizes)</t>
  </si>
  <si>
    <t>Set (Type II) (24") (RCP) (4:1) (C)</t>
  </si>
  <si>
    <t>Reflectorized Pavement Marking Type II-C-R (4")</t>
  </si>
  <si>
    <t>CONC PVMT (CONT REINF)(FAST TRK)(13")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</si>
</sst>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_(* #,##0_);_(* \(#,##0\);_(* &quot;-&quot;??_);_(@_)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u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9" fillId="0" borderId="0"/>
    <xf numFmtId="43" fontId="6" fillId="0" borderId="0" applyFont="0" applyFill="0" applyBorder="0" applyAlignment="0" applyProtection="0"/>
  </cellStyleXfs>
  <cellXfs count="305">
    <xf numFmtId="0" fontId="0" fillId="0" borderId="0" xfId="0"/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44" fontId="8" fillId="0" borderId="8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9" xfId="0" quotePrefix="1" applyFont="1" applyBorder="1" applyAlignment="1">
      <alignment horizontal="left" wrapText="1"/>
    </xf>
    <xf numFmtId="0" fontId="8" fillId="0" borderId="8" xfId="0" quotePrefix="1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8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8" xfId="0" applyFont="1" applyBorder="1"/>
    <xf numFmtId="0" fontId="8" fillId="0" borderId="8" xfId="0" quotePrefix="1" applyFont="1" applyBorder="1" applyAlignment="1">
      <alignment horizontal="left"/>
    </xf>
    <xf numFmtId="0" fontId="8" fillId="0" borderId="9" xfId="0" quotePrefix="1" applyFont="1" applyBorder="1" applyAlignment="1">
      <alignment horizontal="left" vertical="center" wrapText="1"/>
    </xf>
    <xf numFmtId="1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2" applyFont="1" applyAlignment="1">
      <alignment horizontal="left" wrapText="1"/>
    </xf>
    <xf numFmtId="0" fontId="8" fillId="0" borderId="10" xfId="2" applyFont="1" applyBorder="1" applyAlignment="1">
      <alignment horizontal="left"/>
    </xf>
    <xf numFmtId="0" fontId="8" fillId="0" borderId="11" xfId="2" applyFont="1" applyBorder="1" applyAlignment="1">
      <alignment horizontal="left" wrapText="1"/>
    </xf>
    <xf numFmtId="0" fontId="8" fillId="0" borderId="8" xfId="0" quotePrefix="1" applyFont="1" applyBorder="1" applyAlignment="1">
      <alignment vertical="center"/>
    </xf>
    <xf numFmtId="0" fontId="8" fillId="0" borderId="8" xfId="0" quotePrefix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8" fillId="0" borderId="12" xfId="0" applyFont="1" applyBorder="1" applyAlignment="1">
      <alignment wrapText="1"/>
    </xf>
    <xf numFmtId="0" fontId="8" fillId="0" borderId="12" xfId="0" applyFont="1" applyBorder="1"/>
    <xf numFmtId="0" fontId="8" fillId="0" borderId="13" xfId="0" applyFont="1" applyBorder="1" applyAlignment="1">
      <alignment wrapText="1"/>
    </xf>
    <xf numFmtId="0" fontId="8" fillId="0" borderId="8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0" xfId="2" applyFont="1" applyAlignment="1">
      <alignment horizontal="left" vertical="center" wrapText="1"/>
    </xf>
    <xf numFmtId="0" fontId="8" fillId="0" borderId="10" xfId="2" applyFont="1" applyBorder="1" applyAlignment="1">
      <alignment horizontal="left" vertical="center"/>
    </xf>
    <xf numFmtId="0" fontId="8" fillId="0" borderId="11" xfId="2" applyFont="1" applyBorder="1" applyAlignment="1">
      <alignment horizontal="left" vertical="center" wrapText="1"/>
    </xf>
    <xf numFmtId="44" fontId="8" fillId="0" borderId="8" xfId="1" applyFont="1" applyFill="1" applyBorder="1" applyAlignment="1">
      <alignment horizontal="center" vertical="center"/>
    </xf>
    <xf numFmtId="44" fontId="8" fillId="0" borderId="8" xfId="0" applyNumberFormat="1" applyFont="1" applyBorder="1" applyAlignment="1">
      <alignment vertical="center"/>
    </xf>
    <xf numFmtId="8" fontId="1" fillId="0" borderId="25" xfId="0" applyNumberFormat="1" applyFont="1" applyBorder="1" applyAlignment="1" applyProtection="1">
      <alignment horizontal="right" vertical="center"/>
      <protection locked="0"/>
    </xf>
    <xf numFmtId="8" fontId="1" fillId="0" borderId="1" xfId="0" applyNumberFormat="1" applyFont="1" applyFill="1" applyBorder="1" applyAlignment="1" applyProtection="1">
      <alignment horizontal="right" vertical="center"/>
      <protection locked="0"/>
    </xf>
    <xf numFmtId="8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8" fontId="1" fillId="0" borderId="0" xfId="0" applyNumberFormat="1" applyFont="1" applyAlignment="1" applyProtection="1">
      <alignment horizontal="right" vertical="center"/>
    </xf>
    <xf numFmtId="38" fontId="1" fillId="0" borderId="0" xfId="0" applyNumberFormat="1" applyFont="1" applyAlignment="1" applyProtection="1">
      <alignment horizontal="right" vertical="center"/>
    </xf>
    <xf numFmtId="0" fontId="2" fillId="0" borderId="6" xfId="0" applyFont="1" applyBorder="1" applyAlignment="1" applyProtection="1">
      <alignment horizontal="center" vertical="center"/>
    </xf>
    <xf numFmtId="44" fontId="2" fillId="0" borderId="7" xfId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8" fontId="4" fillId="0" borderId="0" xfId="0" applyNumberFormat="1" applyFont="1" applyAlignment="1" applyProtection="1">
      <alignment horizontal="right" vertical="center"/>
    </xf>
    <xf numFmtId="38" fontId="4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left" vertical="center" wrapText="1"/>
    </xf>
    <xf numFmtId="0" fontId="1" fillId="0" borderId="25" xfId="0" applyFont="1" applyBorder="1" applyAlignment="1" applyProtection="1">
      <alignment horizontal="center" vertical="center"/>
    </xf>
    <xf numFmtId="8" fontId="1" fillId="0" borderId="25" xfId="0" applyNumberFormat="1" applyFont="1" applyBorder="1" applyAlignment="1" applyProtection="1">
      <alignment horizontal="right" vertical="center"/>
    </xf>
    <xf numFmtId="38" fontId="1" fillId="0" borderId="25" xfId="0" applyNumberFormat="1" applyFont="1" applyBorder="1" applyAlignment="1" applyProtection="1">
      <alignment horizontal="right" vertical="center"/>
    </xf>
    <xf numFmtId="43" fontId="1" fillId="0" borderId="25" xfId="3" applyFont="1" applyBorder="1" applyAlignment="1" applyProtection="1">
      <alignment horizontal="right" vertical="center"/>
    </xf>
    <xf numFmtId="0" fontId="1" fillId="2" borderId="0" xfId="0" applyFont="1" applyFill="1" applyAlignment="1" applyProtection="1">
      <alignment horizontal="right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38" fontId="1" fillId="0" borderId="1" xfId="0" applyNumberFormat="1" applyFont="1" applyFill="1" applyBorder="1" applyAlignment="1" applyProtection="1">
      <alignment horizontal="right" vertical="center"/>
    </xf>
    <xf numFmtId="8" fontId="1" fillId="0" borderId="25" xfId="0" applyNumberFormat="1" applyFont="1" applyFill="1" applyBorder="1" applyAlignment="1" applyProtection="1">
      <alignment horizontal="right" vertical="center"/>
    </xf>
    <xf numFmtId="43" fontId="1" fillId="0" borderId="1" xfId="3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1" fontId="1" fillId="0" borderId="15" xfId="0" applyNumberFormat="1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8" fontId="1" fillId="0" borderId="1" xfId="0" applyNumberFormat="1" applyFont="1" applyBorder="1" applyAlignment="1" applyProtection="1">
      <alignment horizontal="right" vertical="center"/>
    </xf>
    <xf numFmtId="38" fontId="1" fillId="0" borderId="1" xfId="0" applyNumberFormat="1" applyFont="1" applyBorder="1" applyAlignment="1" applyProtection="1">
      <alignment horizontal="right" vertical="center"/>
    </xf>
    <xf numFmtId="43" fontId="1" fillId="0" borderId="1" xfId="3" applyFont="1" applyBorder="1" applyAlignment="1" applyProtection="1">
      <alignment horizontal="right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34" xfId="0" applyFont="1" applyBorder="1" applyAlignment="1" applyProtection="1">
      <alignment horizontal="center" vertical="center"/>
    </xf>
    <xf numFmtId="8" fontId="1" fillId="0" borderId="34" xfId="0" applyNumberFormat="1" applyFont="1" applyBorder="1" applyAlignment="1" applyProtection="1">
      <alignment horizontal="right" vertical="center"/>
    </xf>
    <xf numFmtId="38" fontId="1" fillId="0" borderId="34" xfId="0" applyNumberFormat="1" applyFont="1" applyBorder="1" applyAlignment="1" applyProtection="1">
      <alignment horizontal="right" vertical="center"/>
    </xf>
    <xf numFmtId="8" fontId="1" fillId="0" borderId="3" xfId="0" applyNumberFormat="1" applyFont="1" applyBorder="1" applyAlignment="1" applyProtection="1">
      <alignment horizontal="right" vertical="center"/>
    </xf>
    <xf numFmtId="38" fontId="1" fillId="0" borderId="3" xfId="0" applyNumberFormat="1" applyFont="1" applyBorder="1" applyAlignment="1" applyProtection="1">
      <alignment horizontal="right" vertical="center"/>
    </xf>
    <xf numFmtId="8" fontId="1" fillId="0" borderId="4" xfId="0" applyNumberFormat="1" applyFont="1" applyBorder="1" applyAlignment="1" applyProtection="1">
      <alignment horizontal="right" vertical="center"/>
    </xf>
    <xf numFmtId="8" fontId="2" fillId="0" borderId="4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/>
    </xf>
    <xf numFmtId="8" fontId="4" fillId="0" borderId="3" xfId="0" applyNumberFormat="1" applyFont="1" applyBorder="1" applyAlignment="1" applyProtection="1">
      <alignment horizontal="right" vertical="center"/>
    </xf>
    <xf numFmtId="38" fontId="4" fillId="0" borderId="3" xfId="0" applyNumberFormat="1" applyFont="1" applyBorder="1" applyAlignment="1" applyProtection="1">
      <alignment horizontal="right" vertical="center"/>
    </xf>
    <xf numFmtId="8" fontId="3" fillId="0" borderId="4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 wrapText="1"/>
    </xf>
    <xf numFmtId="8" fontId="2" fillId="0" borderId="5" xfId="0" applyNumberFormat="1" applyFont="1" applyBorder="1" applyAlignment="1" applyProtection="1">
      <alignment horizontal="center" vertical="center" wrapText="1"/>
    </xf>
    <xf numFmtId="38" fontId="2" fillId="0" borderId="5" xfId="0" applyNumberFormat="1" applyFont="1" applyBorder="1" applyAlignment="1" applyProtection="1">
      <alignment horizontal="center" vertical="center" wrapText="1"/>
    </xf>
    <xf numFmtId="8" fontId="2" fillId="0" borderId="5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center" vertical="center"/>
    </xf>
    <xf numFmtId="8" fontId="1" fillId="0" borderId="6" xfId="0" applyNumberFormat="1" applyFont="1" applyBorder="1" applyAlignment="1" applyProtection="1">
      <alignment horizontal="right" vertical="center"/>
    </xf>
    <xf numFmtId="38" fontId="1" fillId="0" borderId="17" xfId="0" applyNumberFormat="1" applyFont="1" applyBorder="1" applyAlignment="1" applyProtection="1">
      <alignment horizontal="right" vertical="center"/>
    </xf>
    <xf numFmtId="8" fontId="1" fillId="0" borderId="17" xfId="0" applyNumberFormat="1" applyFont="1" applyBorder="1" applyAlignment="1" applyProtection="1">
      <alignment horizontal="right" vertical="center"/>
    </xf>
    <xf numFmtId="38" fontId="1" fillId="0" borderId="6" xfId="0" applyNumberFormat="1" applyFont="1" applyBorder="1" applyAlignment="1" applyProtection="1">
      <alignment vertical="center"/>
    </xf>
    <xf numFmtId="8" fontId="1" fillId="0" borderId="18" xfId="0" applyNumberFormat="1" applyFont="1" applyBorder="1" applyAlignment="1" applyProtection="1">
      <alignment horizontal="right" vertical="center"/>
    </xf>
    <xf numFmtId="0" fontId="1" fillId="0" borderId="40" xfId="0" applyFont="1" applyBorder="1" applyAlignment="1" applyProtection="1">
      <alignment horizontal="center" vertical="center"/>
    </xf>
    <xf numFmtId="38" fontId="1" fillId="0" borderId="14" xfId="0" applyNumberFormat="1" applyFont="1" applyBorder="1" applyAlignment="1" applyProtection="1">
      <alignment horizontal="right" vertical="center"/>
    </xf>
    <xf numFmtId="8" fontId="1" fillId="0" borderId="14" xfId="0" applyNumberFormat="1" applyFont="1" applyBorder="1" applyAlignment="1" applyProtection="1">
      <alignment horizontal="right" vertical="center"/>
    </xf>
    <xf numFmtId="8" fontId="1" fillId="0" borderId="15" xfId="0" applyNumberFormat="1" applyFont="1" applyBorder="1" applyAlignment="1" applyProtection="1">
      <alignment horizontal="right" vertical="center"/>
    </xf>
    <xf numFmtId="0" fontId="1" fillId="0" borderId="40" xfId="0" applyFont="1" applyFill="1" applyBorder="1" applyAlignment="1" applyProtection="1">
      <alignment horizontal="center" vertical="center"/>
    </xf>
    <xf numFmtId="38" fontId="1" fillId="0" borderId="14" xfId="0" applyNumberFormat="1" applyFont="1" applyFill="1" applyBorder="1" applyAlignment="1" applyProtection="1">
      <alignment horizontal="right" vertical="center"/>
    </xf>
    <xf numFmtId="8" fontId="1" fillId="0" borderId="14" xfId="0" applyNumberFormat="1" applyFont="1" applyFill="1" applyBorder="1" applyAlignment="1" applyProtection="1">
      <alignment horizontal="right" vertical="center"/>
    </xf>
    <xf numFmtId="8" fontId="1" fillId="0" borderId="15" xfId="0" applyNumberFormat="1" applyFont="1" applyFill="1" applyBorder="1" applyAlignment="1" applyProtection="1">
      <alignment horizontal="right" vertical="center"/>
    </xf>
    <xf numFmtId="8" fontId="1" fillId="0" borderId="0" xfId="0" applyNumberFormat="1" applyFont="1" applyAlignment="1" applyProtection="1">
      <alignment horizontal="center" vertical="center"/>
    </xf>
    <xf numFmtId="166" fontId="1" fillId="0" borderId="14" xfId="0" applyNumberFormat="1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left" vertical="center" wrapText="1"/>
    </xf>
    <xf numFmtId="8" fontId="1" fillId="0" borderId="7" xfId="0" applyNumberFormat="1" applyFont="1" applyBorder="1" applyAlignment="1" applyProtection="1">
      <alignment horizontal="right" vertical="center"/>
    </xf>
    <xf numFmtId="38" fontId="1" fillId="0" borderId="21" xfId="0" applyNumberFormat="1" applyFont="1" applyBorder="1" applyAlignment="1" applyProtection="1">
      <alignment horizontal="right" vertical="center"/>
    </xf>
    <xf numFmtId="8" fontId="1" fillId="0" borderId="21" xfId="0" applyNumberFormat="1" applyFont="1" applyBorder="1" applyAlignment="1" applyProtection="1">
      <alignment horizontal="right" vertical="center"/>
    </xf>
    <xf numFmtId="38" fontId="1" fillId="0" borderId="7" xfId="0" applyNumberFormat="1" applyFont="1" applyBorder="1" applyAlignment="1" applyProtection="1">
      <alignment horizontal="right" vertical="center"/>
    </xf>
    <xf numFmtId="8" fontId="1" fillId="0" borderId="22" xfId="0" applyNumberFormat="1" applyFont="1" applyBorder="1" applyAlignment="1" applyProtection="1">
      <alignment horizontal="right" vertical="center"/>
    </xf>
    <xf numFmtId="0" fontId="1" fillId="0" borderId="17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center" vertical="center"/>
    </xf>
    <xf numFmtId="8" fontId="9" fillId="0" borderId="6" xfId="0" applyNumberFormat="1" applyFont="1" applyBorder="1" applyAlignment="1" applyProtection="1">
      <alignment horizontal="right" vertical="center"/>
    </xf>
    <xf numFmtId="38" fontId="9" fillId="0" borderId="17" xfId="0" applyNumberFormat="1" applyFont="1" applyBorder="1" applyAlignment="1" applyProtection="1">
      <alignment horizontal="right" vertical="center"/>
    </xf>
    <xf numFmtId="43" fontId="9" fillId="0" borderId="32" xfId="3" applyFont="1" applyBorder="1" applyAlignment="1" applyProtection="1">
      <alignment horizontal="right" vertical="center"/>
    </xf>
    <xf numFmtId="0" fontId="1" fillId="5" borderId="0" xfId="0" applyFont="1" applyFill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left" vertical="center" wrapText="1"/>
    </xf>
    <xf numFmtId="0" fontId="9" fillId="0" borderId="25" xfId="0" applyFont="1" applyBorder="1" applyAlignment="1" applyProtection="1">
      <alignment horizontal="center" vertical="center"/>
    </xf>
    <xf numFmtId="38" fontId="9" fillId="0" borderId="23" xfId="0" applyNumberFormat="1" applyFont="1" applyBorder="1" applyAlignment="1" applyProtection="1">
      <alignment horizontal="right" vertical="center"/>
    </xf>
    <xf numFmtId="8" fontId="9" fillId="0" borderId="1" xfId="0" applyNumberFormat="1" applyFont="1" applyBorder="1" applyAlignment="1" applyProtection="1">
      <alignment horizontal="right" vertical="center"/>
    </xf>
    <xf numFmtId="43" fontId="9" fillId="0" borderId="41" xfId="3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38" fontId="1" fillId="0" borderId="33" xfId="0" applyNumberFormat="1" applyFont="1" applyBorder="1" applyAlignment="1" applyProtection="1">
      <alignment horizontal="right" vertical="center"/>
    </xf>
    <xf numFmtId="38" fontId="1" fillId="0" borderId="19" xfId="0" applyNumberFormat="1" applyFont="1" applyBorder="1" applyAlignment="1" applyProtection="1">
      <alignment horizontal="right" vertical="center"/>
    </xf>
    <xf numFmtId="8" fontId="2" fillId="0" borderId="20" xfId="0" applyNumberFormat="1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/>
    </xf>
    <xf numFmtId="8" fontId="3" fillId="0" borderId="3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8" fontId="2" fillId="0" borderId="43" xfId="0" applyNumberFormat="1" applyFont="1" applyBorder="1" applyAlignment="1" applyProtection="1">
      <alignment horizontal="center" vertical="center" wrapText="1"/>
    </xf>
    <xf numFmtId="38" fontId="2" fillId="0" borderId="5" xfId="0" applyNumberFormat="1" applyFont="1" applyFill="1" applyBorder="1" applyAlignment="1" applyProtection="1">
      <alignment horizontal="center" vertical="center" wrapText="1"/>
    </xf>
    <xf numFmtId="8" fontId="2" fillId="0" borderId="43" xfId="0" applyNumberFormat="1" applyFont="1" applyFill="1" applyBorder="1" applyAlignment="1" applyProtection="1">
      <alignment horizontal="center" vertical="center"/>
    </xf>
    <xf numFmtId="38" fontId="2" fillId="0" borderId="6" xfId="0" applyNumberFormat="1" applyFont="1" applyFill="1" applyBorder="1" applyAlignment="1" applyProtection="1">
      <alignment horizontal="center" vertical="center" wrapText="1"/>
    </xf>
    <xf numFmtId="8" fontId="2" fillId="0" borderId="36" xfId="0" applyNumberFormat="1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left" vertical="center" wrapText="1"/>
    </xf>
    <xf numFmtId="8" fontId="1" fillId="0" borderId="40" xfId="0" applyNumberFormat="1" applyFont="1" applyBorder="1" applyAlignment="1" applyProtection="1">
      <alignment horizontal="right" vertical="center"/>
    </xf>
    <xf numFmtId="165" fontId="1" fillId="0" borderId="1" xfId="3" applyNumberFormat="1" applyFont="1" applyBorder="1" applyAlignment="1" applyProtection="1">
      <alignment horizontal="right" vertical="center"/>
    </xf>
    <xf numFmtId="0" fontId="1" fillId="0" borderId="41" xfId="0" applyFont="1" applyBorder="1" applyAlignment="1" applyProtection="1">
      <alignment horizontal="left" vertical="center" wrapText="1"/>
    </xf>
    <xf numFmtId="8" fontId="1" fillId="0" borderId="41" xfId="0" applyNumberFormat="1" applyFont="1" applyBorder="1" applyAlignment="1" applyProtection="1">
      <alignment horizontal="right" vertical="center"/>
    </xf>
    <xf numFmtId="8" fontId="1" fillId="0" borderId="24" xfId="0" applyNumberFormat="1" applyFont="1" applyBorder="1" applyAlignment="1" applyProtection="1">
      <alignment horizontal="right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left" vertical="center" wrapText="1"/>
    </xf>
    <xf numFmtId="38" fontId="9" fillId="0" borderId="25" xfId="0" applyNumberFormat="1" applyFont="1" applyBorder="1" applyAlignment="1" applyProtection="1">
      <alignment horizontal="right" vertical="center"/>
    </xf>
    <xf numFmtId="8" fontId="9" fillId="0" borderId="15" xfId="0" applyNumberFormat="1" applyFont="1" applyBorder="1" applyAlignment="1" applyProtection="1">
      <alignment horizontal="right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left" vertical="center" wrapText="1"/>
    </xf>
    <xf numFmtId="8" fontId="1" fillId="0" borderId="33" xfId="0" applyNumberFormat="1" applyFont="1" applyBorder="1" applyAlignment="1" applyProtection="1">
      <alignment horizontal="right" vertical="center"/>
    </xf>
    <xf numFmtId="38" fontId="1" fillId="0" borderId="16" xfId="0" applyNumberFormat="1" applyFont="1" applyBorder="1" applyAlignment="1" applyProtection="1">
      <alignment horizontal="right" vertical="center"/>
    </xf>
    <xf numFmtId="8" fontId="3" fillId="0" borderId="20" xfId="0" applyNumberFormat="1" applyFont="1" applyBorder="1" applyAlignment="1" applyProtection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 wrapText="1"/>
    </xf>
    <xf numFmtId="43" fontId="1" fillId="0" borderId="6" xfId="3" applyFont="1" applyBorder="1" applyAlignment="1" applyProtection="1">
      <alignment horizontal="right" vertical="center"/>
    </xf>
    <xf numFmtId="43" fontId="1" fillId="0" borderId="17" xfId="3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 wrapText="1"/>
    </xf>
    <xf numFmtId="8" fontId="3" fillId="0" borderId="16" xfId="0" applyNumberFormat="1" applyFont="1" applyBorder="1" applyAlignment="1" applyProtection="1">
      <alignment horizontal="right" vertical="center"/>
    </xf>
    <xf numFmtId="38" fontId="3" fillId="0" borderId="16" xfId="0" applyNumberFormat="1" applyFont="1" applyBorder="1" applyAlignment="1" applyProtection="1">
      <alignment horizontal="right" vertical="center"/>
    </xf>
    <xf numFmtId="43" fontId="9" fillId="0" borderId="32" xfId="3" applyFont="1" applyFill="1" applyBorder="1" applyAlignment="1" applyProtection="1">
      <alignment horizontal="right" vertical="center"/>
    </xf>
    <xf numFmtId="1" fontId="9" fillId="0" borderId="24" xfId="0" applyNumberFormat="1" applyFont="1" applyBorder="1" applyAlignment="1" applyProtection="1">
      <alignment horizontal="center" vertical="center" wrapText="1"/>
    </xf>
    <xf numFmtId="43" fontId="9" fillId="0" borderId="41" xfId="3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8" fontId="1" fillId="0" borderId="2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8" fontId="3" fillId="0" borderId="0" xfId="0" applyNumberFormat="1" applyFont="1" applyBorder="1" applyAlignment="1" applyProtection="1">
      <alignment horizontal="right" vertical="center"/>
    </xf>
    <xf numFmtId="38" fontId="3" fillId="0" borderId="0" xfId="0" applyNumberFormat="1" applyFont="1" applyBorder="1" applyAlignment="1" applyProtection="1">
      <alignment horizontal="right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vertical="center"/>
    </xf>
    <xf numFmtId="0" fontId="8" fillId="0" borderId="40" xfId="0" applyFont="1" applyBorder="1" applyAlignment="1" applyProtection="1">
      <alignment horizontal="center" vertical="center"/>
    </xf>
    <xf numFmtId="38" fontId="9" fillId="0" borderId="32" xfId="0" applyNumberFormat="1" applyFont="1" applyBorder="1" applyAlignment="1" applyProtection="1">
      <alignment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15" xfId="0" quotePrefix="1" applyFont="1" applyBorder="1" applyAlignment="1" applyProtection="1">
      <alignment horizontal="left" wrapText="1"/>
    </xf>
    <xf numFmtId="0" fontId="8" fillId="0" borderId="40" xfId="0" quotePrefix="1" applyFont="1" applyBorder="1" applyAlignment="1" applyProtection="1">
      <alignment vertical="center" wrapText="1"/>
    </xf>
    <xf numFmtId="0" fontId="9" fillId="0" borderId="37" xfId="0" applyFont="1" applyBorder="1" applyAlignment="1" applyProtection="1">
      <alignment horizontal="center" vertical="center" wrapText="1"/>
    </xf>
    <xf numFmtId="1" fontId="9" fillId="0" borderId="42" xfId="0" applyNumberFormat="1" applyFont="1" applyBorder="1" applyAlignment="1" applyProtection="1">
      <alignment horizontal="center" vertical="center" wrapText="1"/>
    </xf>
    <xf numFmtId="0" fontId="9" fillId="0" borderId="41" xfId="0" applyFont="1" applyBorder="1" applyAlignment="1" applyProtection="1">
      <alignment horizontal="center" vertical="center"/>
    </xf>
    <xf numFmtId="38" fontId="9" fillId="0" borderId="41" xfId="0" applyNumberFormat="1" applyFont="1" applyBorder="1" applyAlignment="1" applyProtection="1">
      <alignment vertical="center"/>
    </xf>
    <xf numFmtId="38" fontId="9" fillId="0" borderId="41" xfId="0" applyNumberFormat="1" applyFont="1" applyBorder="1" applyAlignment="1" applyProtection="1">
      <alignment horizontal="right" vertical="center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left" vertical="center"/>
    </xf>
    <xf numFmtId="8" fontId="1" fillId="0" borderId="16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8" fontId="1" fillId="0" borderId="0" xfId="0" applyNumberFormat="1" applyFont="1" applyBorder="1" applyAlignment="1" applyProtection="1">
      <alignment horizontal="right" vertical="center"/>
    </xf>
    <xf numFmtId="38" fontId="1" fillId="0" borderId="0" xfId="0" applyNumberFormat="1" applyFont="1" applyBorder="1" applyAlignment="1" applyProtection="1">
      <alignment horizontal="right" vertical="center"/>
    </xf>
    <xf numFmtId="8" fontId="2" fillId="0" borderId="0" xfId="0" applyNumberFormat="1" applyFont="1" applyBorder="1" applyAlignment="1" applyProtection="1">
      <alignment horizontal="right" vertical="center"/>
    </xf>
    <xf numFmtId="0" fontId="1" fillId="0" borderId="28" xfId="0" applyFont="1" applyBorder="1" applyAlignment="1" applyProtection="1">
      <alignment horizontal="center" vertical="center"/>
    </xf>
    <xf numFmtId="1" fontId="1" fillId="0" borderId="38" xfId="0" applyNumberFormat="1" applyFont="1" applyBorder="1" applyAlignment="1" applyProtection="1">
      <alignment horizontal="center" vertical="center"/>
    </xf>
    <xf numFmtId="38" fontId="1" fillId="0" borderId="32" xfId="0" applyNumberFormat="1" applyFont="1" applyBorder="1" applyAlignment="1" applyProtection="1">
      <alignment horizontal="right" vertical="center"/>
    </xf>
    <xf numFmtId="165" fontId="1" fillId="0" borderId="32" xfId="3" applyNumberFormat="1" applyFont="1" applyBorder="1" applyAlignment="1" applyProtection="1">
      <alignment horizontal="right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38" fontId="1" fillId="0" borderId="40" xfId="0" applyNumberFormat="1" applyFont="1" applyBorder="1" applyAlignment="1" applyProtection="1">
      <alignment horizontal="right" vertical="center"/>
    </xf>
    <xf numFmtId="165" fontId="1" fillId="0" borderId="40" xfId="3" applyNumberFormat="1" applyFont="1" applyBorder="1" applyAlignment="1" applyProtection="1">
      <alignment horizontal="right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165" fontId="1" fillId="0" borderId="33" xfId="3" applyNumberFormat="1" applyFont="1" applyBorder="1" applyAlignment="1" applyProtection="1">
      <alignment horizontal="right" vertical="center"/>
    </xf>
    <xf numFmtId="1" fontId="1" fillId="0" borderId="18" xfId="0" applyNumberFormat="1" applyFont="1" applyBorder="1" applyAlignment="1" applyProtection="1">
      <alignment horizontal="center" vertical="center"/>
    </xf>
    <xf numFmtId="43" fontId="1" fillId="0" borderId="32" xfId="3" applyFont="1" applyBorder="1" applyAlignment="1" applyProtection="1">
      <alignment horizontal="right" vertical="center"/>
    </xf>
    <xf numFmtId="38" fontId="1" fillId="0" borderId="23" xfId="0" applyNumberFormat="1" applyFont="1" applyBorder="1" applyAlignment="1" applyProtection="1">
      <alignment horizontal="right" vertical="center"/>
    </xf>
    <xf numFmtId="43" fontId="1" fillId="0" borderId="41" xfId="3" applyFont="1" applyBorder="1" applyAlignment="1" applyProtection="1">
      <alignment horizontal="right" vertical="center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44" xfId="0" applyFont="1" applyBorder="1" applyAlignment="1" applyProtection="1">
      <alignment horizontal="center" vertical="center"/>
    </xf>
    <xf numFmtId="8" fontId="1" fillId="0" borderId="44" xfId="0" applyNumberFormat="1" applyFont="1" applyBorder="1" applyAlignment="1" applyProtection="1">
      <alignment horizontal="right" vertical="center"/>
    </xf>
    <xf numFmtId="165" fontId="1" fillId="0" borderId="41" xfId="3" applyNumberFormat="1" applyFont="1" applyBorder="1" applyAlignment="1" applyProtection="1">
      <alignment horizontal="right" vertical="center"/>
    </xf>
    <xf numFmtId="38" fontId="1" fillId="0" borderId="26" xfId="0" applyNumberFormat="1" applyFont="1" applyBorder="1" applyAlignment="1" applyProtection="1">
      <alignment horizontal="right" vertical="center"/>
    </xf>
    <xf numFmtId="43" fontId="1" fillId="0" borderId="33" xfId="3" applyFont="1" applyBorder="1" applyAlignment="1" applyProtection="1">
      <alignment horizontal="right" vertical="center"/>
    </xf>
    <xf numFmtId="8" fontId="1" fillId="0" borderId="34" xfId="0" applyNumberFormat="1" applyFont="1" applyBorder="1" applyAlignment="1" applyProtection="1">
      <alignment horizontal="right" vertical="center"/>
      <protection locked="0"/>
    </xf>
    <xf numFmtId="8" fontId="1" fillId="0" borderId="6" xfId="0" applyNumberFormat="1" applyFont="1" applyBorder="1" applyAlignment="1" applyProtection="1">
      <alignment horizontal="right" vertical="center"/>
      <protection locked="0"/>
    </xf>
    <xf numFmtId="8" fontId="1" fillId="0" borderId="7" xfId="0" applyNumberFormat="1" applyFont="1" applyBorder="1" applyAlignment="1" applyProtection="1">
      <alignment horizontal="right" vertical="center"/>
      <protection locked="0"/>
    </xf>
    <xf numFmtId="8" fontId="9" fillId="0" borderId="6" xfId="0" applyNumberFormat="1" applyFont="1" applyBorder="1" applyAlignment="1" applyProtection="1">
      <alignment horizontal="right" vertical="center"/>
      <protection locked="0"/>
    </xf>
    <xf numFmtId="8" fontId="9" fillId="0" borderId="25" xfId="0" applyNumberFormat="1" applyFont="1" applyBorder="1" applyAlignment="1" applyProtection="1">
      <alignment horizontal="right" vertical="center"/>
      <protection locked="0"/>
    </xf>
    <xf numFmtId="44" fontId="9" fillId="0" borderId="25" xfId="0" applyNumberFormat="1" applyFont="1" applyBorder="1" applyAlignment="1" applyProtection="1">
      <alignment horizontal="right" vertical="center"/>
      <protection locked="0"/>
    </xf>
    <xf numFmtId="44" fontId="1" fillId="0" borderId="40" xfId="0" applyNumberFormat="1" applyFont="1" applyFill="1" applyBorder="1" applyAlignment="1" applyProtection="1">
      <alignment horizontal="right" vertical="center"/>
      <protection locked="0"/>
    </xf>
    <xf numFmtId="44" fontId="1" fillId="0" borderId="41" xfId="0" applyNumberFormat="1" applyFont="1" applyBorder="1" applyAlignment="1" applyProtection="1">
      <alignment horizontal="right" vertical="center"/>
      <protection locked="0"/>
    </xf>
    <xf numFmtId="8" fontId="9" fillId="0" borderId="41" xfId="0" applyNumberFormat="1" applyFont="1" applyBorder="1" applyAlignment="1" applyProtection="1">
      <alignment horizontal="right" vertical="center"/>
      <protection locked="0"/>
    </xf>
    <xf numFmtId="44" fontId="9" fillId="0" borderId="41" xfId="0" applyNumberFormat="1" applyFont="1" applyBorder="1" applyAlignment="1" applyProtection="1">
      <alignment horizontal="right" vertical="center"/>
      <protection locked="0"/>
    </xf>
    <xf numFmtId="44" fontId="1" fillId="0" borderId="41" xfId="0" applyNumberFormat="1" applyFont="1" applyFill="1" applyBorder="1" applyAlignment="1" applyProtection="1">
      <alignment horizontal="right" vertical="center"/>
      <protection locked="0"/>
    </xf>
    <xf numFmtId="8" fontId="1" fillId="0" borderId="33" xfId="0" applyNumberFormat="1" applyFont="1" applyBorder="1" applyAlignment="1" applyProtection="1">
      <alignment horizontal="right" vertical="center"/>
      <protection locked="0"/>
    </xf>
    <xf numFmtId="44" fontId="8" fillId="0" borderId="1" xfId="1" applyFont="1" applyFill="1" applyBorder="1" applyAlignment="1" applyProtection="1">
      <alignment vertical="center"/>
      <protection locked="0"/>
    </xf>
    <xf numFmtId="44" fontId="9" fillId="0" borderId="1" xfId="0" applyNumberFormat="1" applyFont="1" applyBorder="1" applyAlignment="1" applyProtection="1">
      <alignment horizontal="right" vertical="center"/>
      <protection locked="0"/>
    </xf>
    <xf numFmtId="8" fontId="1" fillId="0" borderId="44" xfId="0" applyNumberFormat="1" applyFont="1" applyBorder="1" applyAlignment="1" applyProtection="1">
      <alignment horizontal="right" vertical="center"/>
      <protection locked="0"/>
    </xf>
    <xf numFmtId="44" fontId="1" fillId="0" borderId="6" xfId="0" applyNumberFormat="1" applyFont="1" applyBorder="1" applyAlignment="1" applyProtection="1">
      <alignment horizontal="right" vertical="center"/>
      <protection locked="0"/>
    </xf>
    <xf numFmtId="44" fontId="1" fillId="0" borderId="25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38" fontId="2" fillId="0" borderId="6" xfId="0" applyNumberFormat="1" applyFont="1" applyBorder="1" applyAlignment="1" applyProtection="1">
      <alignment horizontal="center" vertical="center" wrapText="1"/>
    </xf>
    <xf numFmtId="38" fontId="2" fillId="0" borderId="7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8" fontId="3" fillId="0" borderId="2" xfId="0" applyNumberFormat="1" applyFont="1" applyBorder="1" applyAlignment="1" applyProtection="1">
      <alignment horizontal="right" vertical="center"/>
    </xf>
    <xf numFmtId="8" fontId="3" fillId="0" borderId="4" xfId="0" applyNumberFormat="1" applyFont="1" applyBorder="1" applyAlignment="1" applyProtection="1">
      <alignment horizontal="right" vertical="center"/>
    </xf>
    <xf numFmtId="8" fontId="2" fillId="0" borderId="6" xfId="0" applyNumberFormat="1" applyFont="1" applyBorder="1" applyAlignment="1" applyProtection="1">
      <alignment horizontal="center" vertical="center"/>
    </xf>
    <xf numFmtId="8" fontId="2" fillId="0" borderId="7" xfId="0" applyNumberFormat="1" applyFont="1" applyBorder="1" applyAlignment="1" applyProtection="1">
      <alignment horizontal="center" vertical="center"/>
    </xf>
    <xf numFmtId="38" fontId="2" fillId="0" borderId="32" xfId="0" applyNumberFormat="1" applyFont="1" applyBorder="1" applyAlignment="1" applyProtection="1">
      <alignment horizontal="center" vertical="center" wrapText="1"/>
    </xf>
    <xf numFmtId="38" fontId="2" fillId="0" borderId="33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right" vertical="center"/>
    </xf>
    <xf numFmtId="164" fontId="3" fillId="0" borderId="4" xfId="0" applyNumberFormat="1" applyFont="1" applyBorder="1" applyAlignment="1" applyProtection="1">
      <alignment horizontal="right" vertical="center"/>
    </xf>
    <xf numFmtId="8" fontId="2" fillId="0" borderId="6" xfId="0" applyNumberFormat="1" applyFont="1" applyBorder="1" applyAlignment="1" applyProtection="1">
      <alignment horizontal="center" vertical="center" wrapText="1"/>
    </xf>
    <xf numFmtId="8" fontId="2" fillId="0" borderId="7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8" fontId="2" fillId="0" borderId="2" xfId="0" applyNumberFormat="1" applyFont="1" applyBorder="1" applyAlignment="1" applyProtection="1">
      <alignment horizontal="right" vertical="center"/>
    </xf>
    <xf numFmtId="8" fontId="2" fillId="0" borderId="4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8" fontId="2" fillId="0" borderId="20" xfId="0" applyNumberFormat="1" applyFont="1" applyBorder="1" applyAlignment="1" applyProtection="1">
      <alignment horizontal="right" vertical="center"/>
    </xf>
  </cellXfs>
  <cellStyles count="4">
    <cellStyle name="Comma" xfId="3" builtinId="3"/>
    <cellStyle name="Currency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hou\data\bbi\trans\0180000048.000_FBC%202017%20Bond%20Program\2.03_Est&amp;Quant\Boneyard\A%20Myers%20Bid%20Ta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BidSht"/>
      <sheetName val="BidTab"/>
      <sheetName val="DescCode"/>
      <sheetName val="OldBidSht"/>
      <sheetName val="Lists"/>
    </sheetNames>
    <sheetDataSet>
      <sheetData sheetId="0">
        <row r="14">
          <cell r="B14" t="str">
            <v>A</v>
          </cell>
          <cell r="C14" t="str">
            <v>SITE PREPARATION AND EARTHWORK</v>
          </cell>
        </row>
        <row r="15">
          <cell r="B15">
            <v>1</v>
          </cell>
          <cell r="C15" t="str">
            <v>0100-6002</v>
          </cell>
          <cell r="D15">
            <v>102</v>
          </cell>
          <cell r="E15" t="str">
            <v>PREPARING ROW</v>
          </cell>
          <cell r="F15" t="str">
            <v>STA</v>
          </cell>
          <cell r="G15">
            <v>89.9</v>
          </cell>
          <cell r="H15">
            <v>2500</v>
          </cell>
          <cell r="I15">
            <v>224750</v>
          </cell>
        </row>
        <row r="16">
          <cell r="B16">
            <v>2</v>
          </cell>
          <cell r="C16" t="str">
            <v>0105-6002</v>
          </cell>
          <cell r="D16">
            <v>540</v>
          </cell>
          <cell r="E16" t="str">
            <v>REMOVING STAB BASE AND ASPH PAV (2")</v>
          </cell>
          <cell r="F16" t="str">
            <v>SY</v>
          </cell>
          <cell r="G16">
            <v>5984.4</v>
          </cell>
          <cell r="H16">
            <v>5</v>
          </cell>
          <cell r="I16">
            <v>29922</v>
          </cell>
        </row>
        <row r="17">
          <cell r="B17">
            <v>3</v>
          </cell>
          <cell r="C17" t="str">
            <v>0110-6001</v>
          </cell>
          <cell r="D17">
            <v>110</v>
          </cell>
          <cell r="E17" t="str">
            <v>EXCAVATION (ROADWAY)</v>
          </cell>
          <cell r="F17" t="str">
            <v>CY</v>
          </cell>
          <cell r="G17">
            <v>31558</v>
          </cell>
          <cell r="H17">
            <v>8</v>
          </cell>
          <cell r="I17">
            <v>252464</v>
          </cell>
        </row>
        <row r="18">
          <cell r="B18">
            <v>4</v>
          </cell>
          <cell r="C18" t="str">
            <v>0110-6002</v>
          </cell>
          <cell r="D18">
            <v>120</v>
          </cell>
          <cell r="E18" t="str">
            <v>EXCAVATION (CHANNEL)</v>
          </cell>
          <cell r="F18" t="str">
            <v>CY</v>
          </cell>
          <cell r="G18">
            <v>10460</v>
          </cell>
          <cell r="H18">
            <v>10</v>
          </cell>
          <cell r="I18">
            <v>104600</v>
          </cell>
        </row>
        <row r="19">
          <cell r="B19">
            <v>5</v>
          </cell>
          <cell r="C19" t="str">
            <v>0132-6006</v>
          </cell>
          <cell r="D19">
            <v>132</v>
          </cell>
          <cell r="E19" t="str">
            <v>EMBANKMENT (FINAL)(DENS CONT)(TY C)</v>
          </cell>
          <cell r="F19" t="str">
            <v>CY</v>
          </cell>
          <cell r="G19">
            <v>7067</v>
          </cell>
          <cell r="H19">
            <v>7</v>
          </cell>
          <cell r="I19">
            <v>49469</v>
          </cell>
        </row>
        <row r="20">
          <cell r="B20">
            <v>6</v>
          </cell>
          <cell r="C20" t="str">
            <v>0162-6002</v>
          </cell>
          <cell r="D20">
            <v>162</v>
          </cell>
          <cell r="E20" t="str">
            <v>BLOCK SODDING</v>
          </cell>
          <cell r="F20" t="str">
            <v>SY</v>
          </cell>
          <cell r="G20">
            <v>3486.5</v>
          </cell>
          <cell r="H20">
            <v>3</v>
          </cell>
          <cell r="I20">
            <v>10459.5</v>
          </cell>
        </row>
        <row r="21">
          <cell r="B21">
            <v>7</v>
          </cell>
          <cell r="C21" t="str">
            <v>0164-6001</v>
          </cell>
          <cell r="D21">
            <v>164</v>
          </cell>
          <cell r="E21" t="str">
            <v>DRILL SEEDING (PERM)(URBAN)(SANDY)</v>
          </cell>
          <cell r="F21" t="str">
            <v>SY</v>
          </cell>
          <cell r="G21">
            <v>53618.6</v>
          </cell>
          <cell r="H21">
            <v>0.2</v>
          </cell>
          <cell r="I21">
            <v>10723.720000000001</v>
          </cell>
        </row>
        <row r="22">
          <cell r="B22">
            <v>8</v>
          </cell>
          <cell r="C22" t="str">
            <v>0166-6001</v>
          </cell>
          <cell r="D22">
            <v>166</v>
          </cell>
          <cell r="E22" t="str">
            <v>FERTILIZER</v>
          </cell>
          <cell r="F22" t="str">
            <v>AC</v>
          </cell>
          <cell r="G22">
            <v>11.1</v>
          </cell>
          <cell r="H22">
            <v>690</v>
          </cell>
          <cell r="I22">
            <v>7659</v>
          </cell>
        </row>
        <row r="23">
          <cell r="I23" t="str">
            <v/>
          </cell>
        </row>
        <row r="24">
          <cell r="B24" t="str">
            <v>Subtotal of Item A</v>
          </cell>
          <cell r="I24">
            <v>690047.22</v>
          </cell>
        </row>
        <row r="25">
          <cell r="B25" t="str">
            <v>B</v>
          </cell>
          <cell r="C25" t="str">
            <v>PAVING</v>
          </cell>
        </row>
        <row r="26">
          <cell r="B26">
            <v>1</v>
          </cell>
          <cell r="C26" t="str">
            <v>0260-2027</v>
          </cell>
          <cell r="D26">
            <v>220</v>
          </cell>
          <cell r="E26" t="str">
            <v>LIME TRT (EXST MATL)(6")</v>
          </cell>
          <cell r="F26" t="str">
            <v>SY</v>
          </cell>
          <cell r="G26">
            <v>34027.699999999997</v>
          </cell>
          <cell r="H26">
            <v>2</v>
          </cell>
          <cell r="I26">
            <v>68055.399999999994</v>
          </cell>
        </row>
        <row r="27">
          <cell r="B27">
            <v>2</v>
          </cell>
          <cell r="C27">
            <v>221</v>
          </cell>
          <cell r="D27">
            <v>221</v>
          </cell>
          <cell r="E27" t="str">
            <v>HYDRATED LIME (TY A)</v>
          </cell>
          <cell r="F27" t="str">
            <v>TON</v>
          </cell>
          <cell r="G27">
            <v>459.37394999999998</v>
          </cell>
          <cell r="H27">
            <v>170</v>
          </cell>
          <cell r="I27">
            <v>78093.571499999991</v>
          </cell>
        </row>
        <row r="28">
          <cell r="B28">
            <v>3</v>
          </cell>
          <cell r="C28" t="str">
            <v>0292-2007</v>
          </cell>
          <cell r="D28">
            <v>250</v>
          </cell>
          <cell r="E28" t="str">
            <v xml:space="preserve">ASPHALT STAB BASE (GR 2)(PG 64) </v>
          </cell>
          <cell r="F28" t="str">
            <v>TON</v>
          </cell>
          <cell r="G28">
            <v>14443.9</v>
          </cell>
          <cell r="H28">
            <v>75</v>
          </cell>
          <cell r="I28">
            <v>1083292.5</v>
          </cell>
        </row>
        <row r="29">
          <cell r="B29">
            <v>4</v>
          </cell>
          <cell r="C29" t="str">
            <v>0340-6063</v>
          </cell>
          <cell r="D29">
            <v>340</v>
          </cell>
          <cell r="E29" t="str">
            <v xml:space="preserve">D-GR HMA(SQ) TY-C SAC-A PG76-22 </v>
          </cell>
          <cell r="F29" t="str">
            <v>TON</v>
          </cell>
          <cell r="G29">
            <v>3946.4</v>
          </cell>
          <cell r="H29">
            <v>125</v>
          </cell>
          <cell r="I29">
            <v>493300</v>
          </cell>
        </row>
        <row r="30">
          <cell r="B30">
            <v>5</v>
          </cell>
          <cell r="C30" t="str">
            <v>0310-6009</v>
          </cell>
          <cell r="D30">
            <v>310</v>
          </cell>
          <cell r="E30" t="str">
            <v>PRIME COAT</v>
          </cell>
          <cell r="F30" t="str">
            <v>GAL</v>
          </cell>
          <cell r="G30">
            <v>9088.7000000000007</v>
          </cell>
          <cell r="H30">
            <v>6</v>
          </cell>
          <cell r="I30">
            <v>54532.200000000004</v>
          </cell>
        </row>
        <row r="31">
          <cell r="B31">
            <v>6</v>
          </cell>
          <cell r="C31" t="str">
            <v>0530-6019</v>
          </cell>
          <cell r="D31">
            <v>530</v>
          </cell>
          <cell r="E31" t="str">
            <v>DRIVEWAYS (ACP)(TYPE 1)</v>
          </cell>
          <cell r="F31" t="str">
            <v>SY</v>
          </cell>
          <cell r="G31">
            <v>478.6</v>
          </cell>
          <cell r="H31">
            <v>25</v>
          </cell>
          <cell r="I31">
            <v>11965</v>
          </cell>
        </row>
        <row r="32">
          <cell r="B32">
            <v>7</v>
          </cell>
          <cell r="C32" t="str">
            <v>0552-6001</v>
          </cell>
          <cell r="D32">
            <v>556</v>
          </cell>
          <cell r="E32" t="str">
            <v>WIRE FENCE TYP A</v>
          </cell>
          <cell r="F32" t="str">
            <v>LF</v>
          </cell>
          <cell r="G32">
            <v>12856</v>
          </cell>
          <cell r="H32">
            <v>10</v>
          </cell>
          <cell r="I32">
            <v>128560</v>
          </cell>
        </row>
        <row r="33">
          <cell r="B33">
            <v>8</v>
          </cell>
          <cell r="C33" t="str">
            <v>0552-6005</v>
          </cell>
          <cell r="E33" t="str">
            <v>GATE TY 1</v>
          </cell>
          <cell r="F33" t="str">
            <v>EA</v>
          </cell>
          <cell r="G33">
            <v>6</v>
          </cell>
          <cell r="H33">
            <v>880</v>
          </cell>
          <cell r="I33">
            <v>5280</v>
          </cell>
        </row>
        <row r="34">
          <cell r="B34" t="str">
            <v>Subtotal of Item B</v>
          </cell>
          <cell r="I34">
            <v>1923078.6714999999</v>
          </cell>
        </row>
        <row r="35">
          <cell r="B35" t="str">
            <v>C</v>
          </cell>
          <cell r="C35" t="str">
            <v>STORM SEWER</v>
          </cell>
        </row>
        <row r="36">
          <cell r="B36">
            <v>9</v>
          </cell>
          <cell r="C36" t="str">
            <v>0400-2005</v>
          </cell>
          <cell r="D36">
            <v>433</v>
          </cell>
          <cell r="E36" t="str">
            <v>CEM STABIL BKFL</v>
          </cell>
          <cell r="F36" t="str">
            <v>CY</v>
          </cell>
          <cell r="G36">
            <v>608</v>
          </cell>
          <cell r="H36">
            <v>50</v>
          </cell>
          <cell r="I36">
            <v>30400</v>
          </cell>
        </row>
        <row r="37">
          <cell r="B37">
            <v>10</v>
          </cell>
          <cell r="C37" t="str">
            <v>0400-6008</v>
          </cell>
          <cell r="E37" t="str">
            <v>CUT &amp; RESTORE</v>
          </cell>
          <cell r="F37" t="str">
            <v>SY</v>
          </cell>
          <cell r="G37">
            <v>42.2</v>
          </cell>
          <cell r="H37">
            <v>70</v>
          </cell>
          <cell r="I37">
            <v>2954</v>
          </cell>
        </row>
        <row r="38">
          <cell r="B38">
            <v>11</v>
          </cell>
          <cell r="C38" t="str">
            <v>0462-6001</v>
          </cell>
          <cell r="D38">
            <v>480</v>
          </cell>
          <cell r="E38" t="str">
            <v xml:space="preserve">CONC BOX CULV (3 FT X 2 FT)   </v>
          </cell>
          <cell r="F38" t="str">
            <v>LF</v>
          </cell>
          <cell r="G38">
            <v>142</v>
          </cell>
          <cell r="H38">
            <v>130</v>
          </cell>
          <cell r="I38">
            <v>18460</v>
          </cell>
        </row>
        <row r="39">
          <cell r="B39">
            <v>12</v>
          </cell>
          <cell r="C39" t="str">
            <v>0462-6003</v>
          </cell>
          <cell r="D39">
            <v>480</v>
          </cell>
          <cell r="E39" t="str">
            <v xml:space="preserve">CONC BOX CULV (4 FT X 2 FT) </v>
          </cell>
          <cell r="F39" t="str">
            <v>LF</v>
          </cell>
          <cell r="G39">
            <v>286</v>
          </cell>
          <cell r="H39">
            <v>160</v>
          </cell>
          <cell r="I39">
            <v>45760</v>
          </cell>
        </row>
        <row r="40">
          <cell r="B40">
            <v>13</v>
          </cell>
          <cell r="C40" t="str">
            <v>0462-6008</v>
          </cell>
          <cell r="D40">
            <v>480</v>
          </cell>
          <cell r="E40" t="str">
            <v xml:space="preserve"> CONC BOX CULV (5 FT X 4 FT) </v>
          </cell>
          <cell r="F40" t="str">
            <v>LF</v>
          </cell>
          <cell r="G40">
            <v>32</v>
          </cell>
          <cell r="H40">
            <v>235</v>
          </cell>
          <cell r="I40">
            <v>7520</v>
          </cell>
        </row>
        <row r="41">
          <cell r="B41">
            <v>14</v>
          </cell>
          <cell r="C41" t="str">
            <v>0462-6009</v>
          </cell>
          <cell r="D41">
            <v>480</v>
          </cell>
          <cell r="E41" t="str">
            <v xml:space="preserve">CONC BOX CULV (5 FT X 5 FT) </v>
          </cell>
          <cell r="F41" t="str">
            <v>LF</v>
          </cell>
          <cell r="G41">
            <v>180</v>
          </cell>
          <cell r="H41">
            <v>320</v>
          </cell>
          <cell r="I41">
            <v>57600</v>
          </cell>
        </row>
        <row r="42">
          <cell r="B42">
            <v>15</v>
          </cell>
          <cell r="C42" t="str">
            <v>0464-6005</v>
          </cell>
          <cell r="D42">
            <v>460</v>
          </cell>
          <cell r="E42" t="str">
            <v>RC PIPE (CL III)(24 IN)</v>
          </cell>
          <cell r="F42" t="str">
            <v>LF</v>
          </cell>
          <cell r="G42">
            <v>72</v>
          </cell>
          <cell r="H42">
            <v>67</v>
          </cell>
          <cell r="I42">
            <v>4824</v>
          </cell>
        </row>
        <row r="43">
          <cell r="B43">
            <v>16</v>
          </cell>
          <cell r="C43" t="str">
            <v>0464-6007</v>
          </cell>
          <cell r="D43">
            <v>460</v>
          </cell>
          <cell r="E43" t="str">
            <v>RC PIPE (CL III)(30 IN)</v>
          </cell>
          <cell r="F43" t="str">
            <v>LF</v>
          </cell>
          <cell r="G43">
            <v>250</v>
          </cell>
          <cell r="H43">
            <v>80</v>
          </cell>
          <cell r="I43">
            <v>20000</v>
          </cell>
        </row>
        <row r="44">
          <cell r="B44">
            <v>17</v>
          </cell>
          <cell r="C44" t="str">
            <v>0466-6208</v>
          </cell>
          <cell r="D44" t="str">
            <v>TXDOT 466</v>
          </cell>
          <cell r="E44" t="str">
            <v xml:space="preserve">WINGWALL (SW - 0) (HW=5 FT) </v>
          </cell>
          <cell r="F44" t="str">
            <v>EA</v>
          </cell>
          <cell r="G44">
            <v>1</v>
          </cell>
          <cell r="H44">
            <v>7000</v>
          </cell>
          <cell r="I44">
            <v>7000</v>
          </cell>
        </row>
        <row r="45">
          <cell r="B45">
            <v>18</v>
          </cell>
          <cell r="C45" t="str">
            <v>0467-6006</v>
          </cell>
          <cell r="D45" t="str">
            <v>TxDOT 467</v>
          </cell>
          <cell r="E45" t="str">
            <v xml:space="preserve">SET (TY II)(24 IN)(RCP)(4:1)(C) </v>
          </cell>
          <cell r="F45" t="str">
            <v>EA</v>
          </cell>
          <cell r="G45">
            <v>4</v>
          </cell>
          <cell r="H45">
            <v>1300</v>
          </cell>
          <cell r="I45">
            <v>5200</v>
          </cell>
        </row>
        <row r="46">
          <cell r="B46">
            <v>19</v>
          </cell>
          <cell r="C46" t="str">
            <v>0467-6008</v>
          </cell>
          <cell r="D46" t="str">
            <v>TxDOT 467</v>
          </cell>
          <cell r="E46" t="str">
            <v xml:space="preserve">SET (TY II)(30 IN)(RCP)(4:1)(C) </v>
          </cell>
          <cell r="F46" t="str">
            <v>EA</v>
          </cell>
          <cell r="G46">
            <v>10</v>
          </cell>
          <cell r="H46">
            <v>3500</v>
          </cell>
          <cell r="I46">
            <v>35000</v>
          </cell>
        </row>
        <row r="47">
          <cell r="B47">
            <v>20</v>
          </cell>
          <cell r="C47" t="str">
            <v>0467-6101</v>
          </cell>
          <cell r="D47" t="str">
            <v>TxDOT 467</v>
          </cell>
          <cell r="E47" t="str">
            <v>SET (TY I)(S=3 FT)(HW=2FT)(4:1)(C)</v>
          </cell>
          <cell r="F47" t="str">
            <v>EA</v>
          </cell>
          <cell r="G47">
            <v>4</v>
          </cell>
          <cell r="H47">
            <v>4500</v>
          </cell>
          <cell r="I47">
            <v>18000</v>
          </cell>
        </row>
        <row r="48">
          <cell r="B48">
            <v>21</v>
          </cell>
          <cell r="C48" t="str">
            <v>0467-6132</v>
          </cell>
          <cell r="D48" t="str">
            <v>TxDOT 467</v>
          </cell>
          <cell r="E48" t="str">
            <v>SET (TY I)(S= 4 FT)(HW= 2 FT)(4:1) (C)</v>
          </cell>
          <cell r="F48" t="str">
            <v>EA</v>
          </cell>
          <cell r="G48">
            <v>12</v>
          </cell>
          <cell r="H48">
            <v>5800</v>
          </cell>
          <cell r="I48">
            <v>69600</v>
          </cell>
        </row>
        <row r="49">
          <cell r="B49">
            <v>22</v>
          </cell>
          <cell r="C49" t="str">
            <v>0467-6177</v>
          </cell>
          <cell r="D49" t="str">
            <v>TxDOT 467</v>
          </cell>
          <cell r="E49" t="str">
            <v xml:space="preserve">SET (TY I)(S= 5 FT)(HW= 4 FT)(4:1) (C) </v>
          </cell>
          <cell r="F49" t="str">
            <v>EA</v>
          </cell>
          <cell r="G49">
            <v>2</v>
          </cell>
          <cell r="H49">
            <v>6800</v>
          </cell>
          <cell r="I49">
            <v>13600</v>
          </cell>
        </row>
        <row r="50">
          <cell r="B50">
            <v>23</v>
          </cell>
          <cell r="C50" t="str">
            <v>0496-6007</v>
          </cell>
          <cell r="D50">
            <v>465</v>
          </cell>
          <cell r="E50" t="str">
            <v>REMOV STR (PIPE)</v>
          </cell>
          <cell r="F50" t="str">
            <v>LF</v>
          </cell>
          <cell r="G50">
            <v>34</v>
          </cell>
          <cell r="H50">
            <v>30</v>
          </cell>
          <cell r="I50">
            <v>1020</v>
          </cell>
        </row>
        <row r="51">
          <cell r="B51" t="str">
            <v>Subtotal of Item C</v>
          </cell>
          <cell r="I51">
            <v>336938</v>
          </cell>
        </row>
        <row r="52">
          <cell r="B52" t="str">
            <v>D</v>
          </cell>
          <cell r="C52" t="str">
            <v>TRAFFIC CONTROL PLAN</v>
          </cell>
        </row>
        <row r="53">
          <cell r="B53">
            <v>24</v>
          </cell>
          <cell r="C53" t="str">
            <v>0500-2001</v>
          </cell>
          <cell r="E53" t="str">
            <v>MOBILIZATION</v>
          </cell>
          <cell r="F53" t="str">
            <v>LS</v>
          </cell>
          <cell r="G53">
            <v>1</v>
          </cell>
          <cell r="H53">
            <v>308459.17314999999</v>
          </cell>
          <cell r="I53">
            <v>308459.17314999999</v>
          </cell>
        </row>
        <row r="54">
          <cell r="B54">
            <v>25</v>
          </cell>
          <cell r="C54" t="str">
            <v>0502-2001</v>
          </cell>
          <cell r="D54" t="str">
            <v>670 &amp; 671</v>
          </cell>
          <cell r="E54" t="str">
            <v>BARRICADES, SIGNS AND TRAFFIC HANDLING</v>
          </cell>
          <cell r="F54" t="str">
            <v>MO</v>
          </cell>
          <cell r="G54">
            <v>4</v>
          </cell>
          <cell r="H54">
            <v>5000</v>
          </cell>
          <cell r="I54">
            <v>20000</v>
          </cell>
        </row>
        <row r="55">
          <cell r="B55" t="str">
            <v>Subtotal of Item D</v>
          </cell>
          <cell r="I55">
            <v>328459.17314999999</v>
          </cell>
        </row>
        <row r="56">
          <cell r="B56" t="str">
            <v>E</v>
          </cell>
          <cell r="C56" t="str">
            <v>SIGNING AND PAVEMENT MARKINGS</v>
          </cell>
        </row>
        <row r="57">
          <cell r="B57">
            <v>26</v>
          </cell>
          <cell r="C57" t="str">
            <v>0644-2001</v>
          </cell>
          <cell r="D57">
            <v>624</v>
          </cell>
          <cell r="E57" t="str">
            <v>INS SM RD SN SUP&amp;AM TY 10BWG(1) SA(P)</v>
          </cell>
          <cell r="F57" t="str">
            <v>EA</v>
          </cell>
          <cell r="G57">
            <v>2</v>
          </cell>
          <cell r="H57">
            <v>450</v>
          </cell>
          <cell r="I57">
            <v>900</v>
          </cell>
        </row>
        <row r="58">
          <cell r="B58">
            <v>27</v>
          </cell>
          <cell r="C58" t="str">
            <v>0644-2004</v>
          </cell>
          <cell r="D58">
            <v>624</v>
          </cell>
          <cell r="E58" t="str">
            <v>INS SM RD SN SUP&amp;AM TY 10BWG(1) SA(T)</v>
          </cell>
          <cell r="F58" t="str">
            <v>EA</v>
          </cell>
          <cell r="G58">
            <v>3</v>
          </cell>
          <cell r="H58">
            <v>550</v>
          </cell>
          <cell r="I58">
            <v>1650</v>
          </cell>
        </row>
        <row r="59">
          <cell r="B59">
            <v>28</v>
          </cell>
          <cell r="C59" t="str">
            <v>0644-6076</v>
          </cell>
          <cell r="D59">
            <v>500</v>
          </cell>
          <cell r="E59" t="str">
            <v>REMOVE SM RD SN SUP&amp;AM</v>
          </cell>
          <cell r="F59" t="str">
            <v>EA</v>
          </cell>
          <cell r="G59">
            <v>2</v>
          </cell>
          <cell r="H59">
            <v>86</v>
          </cell>
          <cell r="I59">
            <v>172</v>
          </cell>
        </row>
        <row r="60">
          <cell r="B60">
            <v>29</v>
          </cell>
          <cell r="C60" t="str">
            <v>0662-6004</v>
          </cell>
          <cell r="D60">
            <v>665</v>
          </cell>
          <cell r="E60" t="str">
            <v>WK ZN PAV MRK REMOV (W)4"(SLD)</v>
          </cell>
          <cell r="F60" t="str">
            <v>EA</v>
          </cell>
          <cell r="G60">
            <v>625</v>
          </cell>
          <cell r="H60">
            <v>0.25</v>
          </cell>
          <cell r="I60">
            <v>156.25</v>
          </cell>
        </row>
        <row r="61">
          <cell r="B61">
            <v>30</v>
          </cell>
          <cell r="C61" t="str">
            <v>0662-6034</v>
          </cell>
          <cell r="D61">
            <v>665</v>
          </cell>
          <cell r="E61" t="str">
            <v>WK ZN PAV MRK REMOV (Y)4"(SLD)</v>
          </cell>
          <cell r="F61" t="str">
            <v>EA</v>
          </cell>
          <cell r="G61">
            <v>500</v>
          </cell>
          <cell r="H61">
            <v>0.25</v>
          </cell>
          <cell r="I61">
            <v>125</v>
          </cell>
        </row>
        <row r="62">
          <cell r="B62">
            <v>31</v>
          </cell>
          <cell r="C62" t="str">
            <v>0662-6050</v>
          </cell>
          <cell r="D62">
            <v>665</v>
          </cell>
          <cell r="E62" t="str">
            <v>WK ZN PAV MRK REMOV (REFL) TY II A-A</v>
          </cell>
          <cell r="F62" t="str">
            <v>EA</v>
          </cell>
          <cell r="G62">
            <v>16</v>
          </cell>
          <cell r="H62">
            <v>10</v>
          </cell>
          <cell r="I62">
            <v>160</v>
          </cell>
        </row>
        <row r="63">
          <cell r="B63">
            <v>32</v>
          </cell>
          <cell r="C63" t="str">
            <v>0662-6093</v>
          </cell>
          <cell r="D63">
            <v>665</v>
          </cell>
          <cell r="E63" t="str">
            <v>WK ZN PAV MRK REMOV (Y) 4" (BRK)</v>
          </cell>
          <cell r="F63" t="str">
            <v>LF</v>
          </cell>
          <cell r="G63">
            <v>160</v>
          </cell>
          <cell r="H63">
            <v>0.68</v>
          </cell>
          <cell r="I63">
            <v>108.80000000000001</v>
          </cell>
        </row>
        <row r="64">
          <cell r="B64">
            <v>33</v>
          </cell>
          <cell r="C64" t="str">
            <v>0666-2012</v>
          </cell>
          <cell r="D64">
            <v>660</v>
          </cell>
          <cell r="E64" t="str">
            <v>REFL PAV MRK TY I (W)4"(SLD)(100MIL)</v>
          </cell>
          <cell r="F64" t="str">
            <v>LF</v>
          </cell>
          <cell r="G64">
            <v>13539</v>
          </cell>
          <cell r="H64">
            <v>1.0900000000000001</v>
          </cell>
          <cell r="I64">
            <v>14757.51</v>
          </cell>
        </row>
        <row r="65">
          <cell r="B65">
            <v>34</v>
          </cell>
          <cell r="C65" t="str">
            <v>0666-2036</v>
          </cell>
          <cell r="D65">
            <v>660</v>
          </cell>
          <cell r="E65" t="str">
            <v>REFL PAV MRK TY I (W)8"(SLD)(100MIL)</v>
          </cell>
          <cell r="F65" t="str">
            <v>LF</v>
          </cell>
          <cell r="G65">
            <v>827</v>
          </cell>
          <cell r="H65">
            <v>1.5</v>
          </cell>
          <cell r="I65">
            <v>1240.5</v>
          </cell>
        </row>
        <row r="66">
          <cell r="B66">
            <v>35</v>
          </cell>
          <cell r="C66" t="str">
            <v>0666-2048</v>
          </cell>
          <cell r="D66">
            <v>660</v>
          </cell>
          <cell r="E66" t="str">
            <v>REFL PAV MRK TY I (W)24"(SLD)(100MIL)</v>
          </cell>
          <cell r="F66" t="str">
            <v>LF</v>
          </cell>
          <cell r="G66">
            <v>78</v>
          </cell>
          <cell r="H66">
            <v>5</v>
          </cell>
          <cell r="I66">
            <v>390</v>
          </cell>
        </row>
        <row r="67">
          <cell r="B67">
            <v>36</v>
          </cell>
          <cell r="C67" t="str">
            <v>0666-2054</v>
          </cell>
          <cell r="D67">
            <v>660</v>
          </cell>
          <cell r="E67" t="str">
            <v>REFL PAV MRK TY I (W)(ARROW)(100MIL)</v>
          </cell>
          <cell r="F67" t="str">
            <v>EA</v>
          </cell>
          <cell r="G67">
            <v>5</v>
          </cell>
          <cell r="H67">
            <v>100</v>
          </cell>
          <cell r="I67">
            <v>500</v>
          </cell>
        </row>
        <row r="68">
          <cell r="B68">
            <v>37</v>
          </cell>
          <cell r="C68" t="str">
            <v>0666-2096</v>
          </cell>
          <cell r="D68">
            <v>660</v>
          </cell>
          <cell r="E68" t="str">
            <v>REFL PAV MRK TY I (W)(WORD)(100MIL)</v>
          </cell>
          <cell r="F68" t="str">
            <v>EA</v>
          </cell>
          <cell r="G68">
            <v>5</v>
          </cell>
          <cell r="H68">
            <v>110</v>
          </cell>
          <cell r="I68">
            <v>550</v>
          </cell>
        </row>
        <row r="69">
          <cell r="B69">
            <v>38</v>
          </cell>
          <cell r="C69" t="str">
            <v>0666-2111</v>
          </cell>
          <cell r="D69">
            <v>660</v>
          </cell>
          <cell r="E69" t="str">
            <v>REFL PAV MRK TY I (Y)4"(SLD)(100MIL)</v>
          </cell>
          <cell r="F69" t="str">
            <v>LF</v>
          </cell>
          <cell r="G69">
            <v>9510</v>
          </cell>
          <cell r="H69">
            <v>0.3</v>
          </cell>
          <cell r="I69">
            <v>2853</v>
          </cell>
        </row>
        <row r="70">
          <cell r="B70">
            <v>39</v>
          </cell>
          <cell r="C70" t="str">
            <v>0666-6205</v>
          </cell>
          <cell r="D70">
            <v>660</v>
          </cell>
          <cell r="E70" t="str">
            <v xml:space="preserve">REFL PAV MRK TY II (Y) 4" (BRK) </v>
          </cell>
          <cell r="F70" t="str">
            <v>LF</v>
          </cell>
          <cell r="G70">
            <v>1475</v>
          </cell>
          <cell r="H70">
            <v>0.2</v>
          </cell>
          <cell r="I70">
            <v>295</v>
          </cell>
        </row>
        <row r="71">
          <cell r="B71">
            <v>40</v>
          </cell>
          <cell r="C71" t="str">
            <v>0666-6214</v>
          </cell>
          <cell r="D71">
            <v>660</v>
          </cell>
          <cell r="E71" t="str">
            <v>REFL PAV MRK TY II (Y) 24" (SLD)</v>
          </cell>
          <cell r="F71" t="str">
            <v>LF</v>
          </cell>
          <cell r="G71">
            <v>565</v>
          </cell>
          <cell r="H71">
            <v>2.25</v>
          </cell>
          <cell r="I71">
            <v>1271.25</v>
          </cell>
        </row>
        <row r="72">
          <cell r="B72">
            <v>41</v>
          </cell>
          <cell r="C72" t="str">
            <v>0677-6001</v>
          </cell>
          <cell r="D72">
            <v>674</v>
          </cell>
          <cell r="E72" t="str">
            <v>ELIM EXT PAV MRK &amp; MRKRS (4")</v>
          </cell>
          <cell r="F72" t="str">
            <v>LF</v>
          </cell>
          <cell r="G72">
            <v>304</v>
          </cell>
          <cell r="H72">
            <v>0.5</v>
          </cell>
          <cell r="I72">
            <v>152</v>
          </cell>
        </row>
        <row r="73">
          <cell r="B73">
            <v>42</v>
          </cell>
          <cell r="C73" t="str">
            <v>0672-2015</v>
          </cell>
          <cell r="D73">
            <v>663</v>
          </cell>
          <cell r="E73" t="str">
            <v>REFL PAV MRKR TY II-A-A</v>
          </cell>
          <cell r="F73" t="str">
            <v>EA</v>
          </cell>
          <cell r="G73">
            <v>399</v>
          </cell>
          <cell r="H73">
            <v>2.72</v>
          </cell>
          <cell r="I73">
            <v>1085.28</v>
          </cell>
        </row>
        <row r="74">
          <cell r="B74">
            <v>43</v>
          </cell>
          <cell r="C74" t="str">
            <v>0672-2017</v>
          </cell>
          <cell r="D74">
            <v>663</v>
          </cell>
          <cell r="E74" t="str">
            <v>REFL PAV MRKR TY II-C-R</v>
          </cell>
          <cell r="F74" t="str">
            <v>EA</v>
          </cell>
          <cell r="G74">
            <v>59</v>
          </cell>
          <cell r="H74">
            <v>3.25</v>
          </cell>
          <cell r="I74">
            <v>191.75</v>
          </cell>
        </row>
        <row r="75">
          <cell r="B75">
            <v>44</v>
          </cell>
          <cell r="C75" t="str">
            <v>0672-2024</v>
          </cell>
          <cell r="D75">
            <v>663</v>
          </cell>
          <cell r="E75" t="str">
            <v>TRAFFIC BUTTON TY W</v>
          </cell>
          <cell r="F75" t="str">
            <v>EA</v>
          </cell>
          <cell r="G75">
            <v>68</v>
          </cell>
          <cell r="H75">
            <v>2.5</v>
          </cell>
          <cell r="I75">
            <v>170</v>
          </cell>
        </row>
        <row r="76">
          <cell r="B76">
            <v>45</v>
          </cell>
          <cell r="C76" t="str">
            <v>0672-2025</v>
          </cell>
          <cell r="D76">
            <v>663</v>
          </cell>
          <cell r="E76" t="str">
            <v>TRAFFIC BUTTON TY Y</v>
          </cell>
          <cell r="F76" t="str">
            <v>EA</v>
          </cell>
          <cell r="G76">
            <v>72</v>
          </cell>
          <cell r="H76">
            <v>3</v>
          </cell>
          <cell r="I76">
            <v>216</v>
          </cell>
        </row>
        <row r="77">
          <cell r="B77">
            <v>46</v>
          </cell>
          <cell r="C77" t="str">
            <v>6001-6002</v>
          </cell>
          <cell r="E77" t="str">
            <v>PORTABLE CHANGEABLE MESSAGE SIGNS</v>
          </cell>
          <cell r="F77" t="str">
            <v>EA</v>
          </cell>
          <cell r="G77">
            <v>2</v>
          </cell>
          <cell r="H77">
            <v>2500</v>
          </cell>
          <cell r="I77">
            <v>5000</v>
          </cell>
        </row>
        <row r="78">
          <cell r="B78" t="str">
            <v>Subtotal of Item E</v>
          </cell>
          <cell r="I78">
            <v>31944.34</v>
          </cell>
        </row>
        <row r="79">
          <cell r="B79" t="str">
            <v>F</v>
          </cell>
          <cell r="C79" t="str">
            <v>STORM WATER POLLUTION PREVENTION PLAN</v>
          </cell>
        </row>
        <row r="80">
          <cell r="B80">
            <v>47</v>
          </cell>
          <cell r="C80" t="str">
            <v>0506-6002</v>
          </cell>
          <cell r="D80">
            <v>750</v>
          </cell>
          <cell r="E80" t="str">
            <v>ROCK FILTER DAMS (INSTALL)(TY 2)</v>
          </cell>
          <cell r="F80" t="str">
            <v>LF</v>
          </cell>
          <cell r="G80">
            <v>784</v>
          </cell>
          <cell r="H80">
            <v>28</v>
          </cell>
          <cell r="I80">
            <v>21952</v>
          </cell>
        </row>
        <row r="81">
          <cell r="B81">
            <v>48</v>
          </cell>
          <cell r="C81" t="str">
            <v>0506-6011</v>
          </cell>
          <cell r="D81">
            <v>750</v>
          </cell>
          <cell r="E81" t="str">
            <v>ROCK FILTER DAMS (REMOVE)</v>
          </cell>
          <cell r="F81" t="str">
            <v>LF</v>
          </cell>
          <cell r="G81">
            <v>784</v>
          </cell>
          <cell r="H81">
            <v>9</v>
          </cell>
          <cell r="I81">
            <v>7056</v>
          </cell>
        </row>
        <row r="82">
          <cell r="B82">
            <v>49</v>
          </cell>
          <cell r="C82" t="str">
            <v>0506-2016</v>
          </cell>
          <cell r="D82">
            <v>724</v>
          </cell>
          <cell r="E82" t="str">
            <v>CONSTRUCTION EXITS (INSTALL)(TY 1)</v>
          </cell>
          <cell r="F82" t="str">
            <v>SY</v>
          </cell>
          <cell r="G82">
            <v>100</v>
          </cell>
          <cell r="H82">
            <v>30</v>
          </cell>
          <cell r="I82">
            <v>3000</v>
          </cell>
        </row>
        <row r="83">
          <cell r="B83">
            <v>50</v>
          </cell>
          <cell r="C83" t="str">
            <v>0506-2019</v>
          </cell>
          <cell r="D83">
            <v>724</v>
          </cell>
          <cell r="E83" t="str">
            <v>CONSTRUCTION EXITS (REMOVE)</v>
          </cell>
          <cell r="F83" t="str">
            <v>SY</v>
          </cell>
          <cell r="G83">
            <v>100</v>
          </cell>
          <cell r="H83">
            <v>10</v>
          </cell>
          <cell r="I83">
            <v>1000</v>
          </cell>
        </row>
        <row r="84">
          <cell r="B84">
            <v>51</v>
          </cell>
          <cell r="C84" t="str">
            <v>0506-2037</v>
          </cell>
          <cell r="D84">
            <v>713</v>
          </cell>
          <cell r="E84" t="str">
            <v>TEMPORARY SEDIMENT CONTROL FENCE (INSTALL)</v>
          </cell>
          <cell r="F84" t="str">
            <v>LF</v>
          </cell>
          <cell r="G84">
            <v>15254</v>
          </cell>
          <cell r="H84">
            <v>2.5</v>
          </cell>
          <cell r="I84">
            <v>38135</v>
          </cell>
        </row>
        <row r="85">
          <cell r="B85">
            <v>52</v>
          </cell>
          <cell r="C85" t="str">
            <v>0506-2037</v>
          </cell>
          <cell r="D85">
            <v>713</v>
          </cell>
          <cell r="E85" t="str">
            <v>TEMPORARY SEDIMENT CONTROL FENCE (REMOVE)</v>
          </cell>
          <cell r="F85" t="str">
            <v>LF</v>
          </cell>
          <cell r="G85">
            <v>15254</v>
          </cell>
          <cell r="H85">
            <v>0.75</v>
          </cell>
          <cell r="I85">
            <v>11440.5</v>
          </cell>
        </row>
        <row r="86">
          <cell r="B86" t="str">
            <v>Subtotal of Item F</v>
          </cell>
          <cell r="I86">
            <v>82583.5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8"/>
  <sheetViews>
    <sheetView tabSelected="1" view="pageBreakPreview" zoomScaleNormal="100" zoomScaleSheetLayoutView="100" workbookViewId="0">
      <selection activeCell="H260" sqref="H253:H260"/>
    </sheetView>
  </sheetViews>
  <sheetFormatPr defaultColWidth="9.140625" defaultRowHeight="12.75" x14ac:dyDescent="0.25"/>
  <cols>
    <col min="1" max="1" width="9.140625" style="49"/>
    <col min="2" max="2" width="9.140625" style="48"/>
    <col min="3" max="3" width="9.140625" style="49"/>
    <col min="4" max="4" width="8.7109375" style="49" customWidth="1"/>
    <col min="5" max="5" width="6.7109375" style="49" customWidth="1"/>
    <col min="6" max="6" width="54.7109375" style="50" customWidth="1"/>
    <col min="7" max="7" width="9.140625" style="49"/>
    <col min="8" max="8" width="11.42578125" style="51" customWidth="1"/>
    <col min="9" max="9" width="12.42578125" style="52" customWidth="1"/>
    <col min="10" max="10" width="15.28515625" style="51" customWidth="1"/>
    <col min="11" max="11" width="12.42578125" style="52" customWidth="1"/>
    <col min="12" max="12" width="15.28515625" style="51" customWidth="1"/>
    <col min="13" max="13" width="9.140625" style="49"/>
    <col min="14" max="14" width="25" style="48" customWidth="1"/>
    <col min="15" max="15" width="22.42578125" style="49" customWidth="1"/>
    <col min="16" max="16" width="22.7109375" style="49" customWidth="1"/>
    <col min="17" max="16384" width="9.140625" style="49"/>
  </cols>
  <sheetData>
    <row r="1" spans="2:16" ht="18.75" x14ac:dyDescent="0.25">
      <c r="N1" s="295" t="s">
        <v>0</v>
      </c>
      <c r="O1" s="295"/>
      <c r="P1" s="53" t="s">
        <v>1</v>
      </c>
    </row>
    <row r="2" spans="2:16" ht="13.5" thickBot="1" x14ac:dyDescent="0.3">
      <c r="P2" s="54">
        <f>SUM(P6:P263)</f>
        <v>0</v>
      </c>
    </row>
    <row r="3" spans="2:16" s="55" customFormat="1" ht="14.25" customHeight="1" thickBot="1" x14ac:dyDescent="0.3">
      <c r="C3" s="56" t="s">
        <v>2</v>
      </c>
      <c r="F3" s="57"/>
      <c r="H3" s="58"/>
      <c r="I3" s="59"/>
      <c r="J3" s="58"/>
      <c r="K3" s="59"/>
      <c r="L3" s="58"/>
      <c r="N3" s="60"/>
    </row>
    <row r="4" spans="2:16" ht="25.5" customHeight="1" x14ac:dyDescent="0.25">
      <c r="C4" s="283" t="s">
        <v>3</v>
      </c>
      <c r="D4" s="279" t="s">
        <v>4</v>
      </c>
      <c r="E4" s="280"/>
      <c r="F4" s="277" t="s">
        <v>5</v>
      </c>
      <c r="G4" s="275" t="s">
        <v>6</v>
      </c>
      <c r="H4" s="293" t="s">
        <v>7</v>
      </c>
      <c r="I4" s="289" t="s">
        <v>8</v>
      </c>
      <c r="J4" s="287" t="s">
        <v>9</v>
      </c>
      <c r="K4" s="273" t="s">
        <v>10</v>
      </c>
      <c r="L4" s="287" t="s">
        <v>9</v>
      </c>
    </row>
    <row r="5" spans="2:16" ht="33.75" customHeight="1" thickBot="1" x14ac:dyDescent="0.3">
      <c r="C5" s="284"/>
      <c r="D5" s="281"/>
      <c r="E5" s="282"/>
      <c r="F5" s="278"/>
      <c r="G5" s="276"/>
      <c r="H5" s="294"/>
      <c r="I5" s="290"/>
      <c r="J5" s="288"/>
      <c r="K5" s="274"/>
      <c r="L5" s="288"/>
    </row>
    <row r="6" spans="2:16" ht="30" customHeight="1" x14ac:dyDescent="0.25">
      <c r="C6" s="61">
        <v>1</v>
      </c>
      <c r="D6" s="61" t="s">
        <v>11</v>
      </c>
      <c r="E6" s="62">
        <v>100</v>
      </c>
      <c r="F6" s="63" t="s">
        <v>12</v>
      </c>
      <c r="G6" s="64" t="s">
        <v>13</v>
      </c>
      <c r="H6" s="45"/>
      <c r="I6" s="66">
        <v>44</v>
      </c>
      <c r="J6" s="65">
        <f>H6*I6</f>
        <v>0</v>
      </c>
      <c r="K6" s="67">
        <v>3</v>
      </c>
      <c r="L6" s="65">
        <f>K6*H6</f>
        <v>0</v>
      </c>
      <c r="N6" s="68" t="s">
        <v>14</v>
      </c>
    </row>
    <row r="7" spans="2:16" ht="30" customHeight="1" x14ac:dyDescent="0.25">
      <c r="C7" s="69">
        <f>C6+1</f>
        <v>2</v>
      </c>
      <c r="D7" s="69" t="s">
        <v>11</v>
      </c>
      <c r="E7" s="70">
        <v>110</v>
      </c>
      <c r="F7" s="71" t="s">
        <v>15</v>
      </c>
      <c r="G7" s="72" t="s">
        <v>16</v>
      </c>
      <c r="H7" s="46"/>
      <c r="I7" s="73">
        <v>574.91999999999996</v>
      </c>
      <c r="J7" s="74">
        <f t="shared" ref="J7:J31" si="0">H7*I7</f>
        <v>0</v>
      </c>
      <c r="K7" s="75">
        <v>0</v>
      </c>
      <c r="L7" s="74">
        <f t="shared" ref="L7:L31" si="1">K7*H7</f>
        <v>0</v>
      </c>
      <c r="N7" s="68" t="s">
        <v>14</v>
      </c>
    </row>
    <row r="8" spans="2:16" ht="30" customHeight="1" x14ac:dyDescent="0.25">
      <c r="C8" s="69">
        <f t="shared" ref="C8:C28" si="2">C7+1</f>
        <v>3</v>
      </c>
      <c r="D8" s="69" t="s">
        <v>17</v>
      </c>
      <c r="E8" s="70">
        <v>102</v>
      </c>
      <c r="F8" s="71" t="s">
        <v>18</v>
      </c>
      <c r="G8" s="72" t="s">
        <v>19</v>
      </c>
      <c r="H8" s="46"/>
      <c r="I8" s="73">
        <v>0.59508631772268128</v>
      </c>
      <c r="J8" s="74">
        <f t="shared" si="0"/>
        <v>0</v>
      </c>
      <c r="K8" s="75">
        <v>0</v>
      </c>
      <c r="L8" s="74">
        <f t="shared" si="1"/>
        <v>0</v>
      </c>
      <c r="N8" s="68" t="s">
        <v>14</v>
      </c>
    </row>
    <row r="9" spans="2:16" ht="30" customHeight="1" x14ac:dyDescent="0.25">
      <c r="C9" s="69">
        <f t="shared" si="2"/>
        <v>4</v>
      </c>
      <c r="D9" s="69" t="s">
        <v>17</v>
      </c>
      <c r="E9" s="70">
        <v>104</v>
      </c>
      <c r="F9" s="71" t="s">
        <v>20</v>
      </c>
      <c r="G9" s="72" t="s">
        <v>21</v>
      </c>
      <c r="H9" s="46"/>
      <c r="I9" s="73">
        <v>2653</v>
      </c>
      <c r="J9" s="74">
        <f t="shared" si="0"/>
        <v>0</v>
      </c>
      <c r="K9" s="75">
        <v>937</v>
      </c>
      <c r="L9" s="74">
        <f t="shared" si="1"/>
        <v>0</v>
      </c>
      <c r="N9" s="76"/>
    </row>
    <row r="10" spans="2:16" ht="30" customHeight="1" x14ac:dyDescent="0.25">
      <c r="C10" s="69">
        <f t="shared" si="2"/>
        <v>5</v>
      </c>
      <c r="D10" s="69" t="s">
        <v>17</v>
      </c>
      <c r="E10" s="70">
        <v>104</v>
      </c>
      <c r="F10" s="71" t="s">
        <v>22</v>
      </c>
      <c r="G10" s="72" t="s">
        <v>23</v>
      </c>
      <c r="H10" s="46"/>
      <c r="I10" s="73">
        <v>437</v>
      </c>
      <c r="J10" s="74">
        <f t="shared" si="0"/>
        <v>0</v>
      </c>
      <c r="K10" s="75">
        <v>274</v>
      </c>
      <c r="L10" s="74">
        <f t="shared" si="1"/>
        <v>0</v>
      </c>
    </row>
    <row r="11" spans="2:16" ht="30" customHeight="1" x14ac:dyDescent="0.25">
      <c r="C11" s="69">
        <f t="shared" si="2"/>
        <v>6</v>
      </c>
      <c r="D11" s="69" t="s">
        <v>17</v>
      </c>
      <c r="E11" s="70">
        <v>104</v>
      </c>
      <c r="F11" s="71" t="s">
        <v>24</v>
      </c>
      <c r="G11" s="72" t="s">
        <v>21</v>
      </c>
      <c r="H11" s="46"/>
      <c r="I11" s="73">
        <v>624</v>
      </c>
      <c r="J11" s="74">
        <f t="shared" si="0"/>
        <v>0</v>
      </c>
      <c r="K11" s="75">
        <v>0</v>
      </c>
      <c r="L11" s="74">
        <f>K11*H11</f>
        <v>0</v>
      </c>
    </row>
    <row r="12" spans="2:16" ht="30" customHeight="1" x14ac:dyDescent="0.25">
      <c r="C12" s="69">
        <f t="shared" si="2"/>
        <v>7</v>
      </c>
      <c r="D12" s="69" t="s">
        <v>17</v>
      </c>
      <c r="E12" s="70">
        <v>104</v>
      </c>
      <c r="F12" s="71" t="s">
        <v>25</v>
      </c>
      <c r="G12" s="72" t="s">
        <v>21</v>
      </c>
      <c r="H12" s="46"/>
      <c r="I12" s="73">
        <v>19</v>
      </c>
      <c r="J12" s="74">
        <f t="shared" si="0"/>
        <v>0</v>
      </c>
      <c r="K12" s="75">
        <v>0</v>
      </c>
      <c r="L12" s="74">
        <f t="shared" si="1"/>
        <v>0</v>
      </c>
      <c r="N12" s="68" t="s">
        <v>14</v>
      </c>
    </row>
    <row r="13" spans="2:16" s="78" customFormat="1" ht="30" customHeight="1" x14ac:dyDescent="0.25">
      <c r="B13" s="77"/>
      <c r="C13" s="69">
        <f t="shared" si="2"/>
        <v>8</v>
      </c>
      <c r="D13" s="69" t="s">
        <v>17</v>
      </c>
      <c r="E13" s="70">
        <v>110</v>
      </c>
      <c r="F13" s="71" t="s">
        <v>26</v>
      </c>
      <c r="G13" s="72" t="s">
        <v>16</v>
      </c>
      <c r="H13" s="46"/>
      <c r="I13" s="73">
        <f>15097.2+1266.48+466</f>
        <v>16829.68</v>
      </c>
      <c r="J13" s="74">
        <f t="shared" si="0"/>
        <v>0</v>
      </c>
      <c r="K13" s="75">
        <f>39.84+52.74+257.61+297.72+203</f>
        <v>850.91000000000008</v>
      </c>
      <c r="L13" s="74">
        <f t="shared" si="1"/>
        <v>0</v>
      </c>
      <c r="N13" s="77"/>
    </row>
    <row r="14" spans="2:16" s="78" customFormat="1" ht="30" customHeight="1" x14ac:dyDescent="0.25">
      <c r="B14" s="77"/>
      <c r="C14" s="69">
        <v>9</v>
      </c>
      <c r="D14" s="69" t="s">
        <v>17</v>
      </c>
      <c r="E14" s="70">
        <v>130</v>
      </c>
      <c r="F14" s="71" t="s">
        <v>28</v>
      </c>
      <c r="G14" s="72" t="s">
        <v>16</v>
      </c>
      <c r="H14" s="46"/>
      <c r="I14" s="73">
        <f>5493.81+1480.56+2542.21+1597.57</f>
        <v>11114.150000000001</v>
      </c>
      <c r="J14" s="74">
        <f t="shared" si="0"/>
        <v>0</v>
      </c>
      <c r="K14" s="75">
        <f>422.03+62.39+101.5+24.67+2.39</f>
        <v>612.9799999999999</v>
      </c>
      <c r="L14" s="74">
        <f t="shared" si="1"/>
        <v>0</v>
      </c>
      <c r="N14" s="77"/>
    </row>
    <row r="15" spans="2:16" ht="30" customHeight="1" x14ac:dyDescent="0.25">
      <c r="C15" s="69">
        <v>10</v>
      </c>
      <c r="D15" s="69" t="s">
        <v>17</v>
      </c>
      <c r="E15" s="70">
        <v>465</v>
      </c>
      <c r="F15" s="71" t="s">
        <v>30</v>
      </c>
      <c r="G15" s="72" t="s">
        <v>23</v>
      </c>
      <c r="H15" s="46"/>
      <c r="I15" s="73">
        <v>199</v>
      </c>
      <c r="J15" s="74">
        <f t="shared" si="0"/>
        <v>0</v>
      </c>
      <c r="K15" s="75">
        <v>0</v>
      </c>
      <c r="L15" s="74">
        <f t="shared" si="1"/>
        <v>0</v>
      </c>
    </row>
    <row r="16" spans="2:16" ht="30" customHeight="1" x14ac:dyDescent="0.25">
      <c r="C16" s="79">
        <f t="shared" si="2"/>
        <v>11</v>
      </c>
      <c r="D16" s="79" t="s">
        <v>17</v>
      </c>
      <c r="E16" s="80">
        <v>465</v>
      </c>
      <c r="F16" s="81" t="s">
        <v>31</v>
      </c>
      <c r="G16" s="82" t="s">
        <v>23</v>
      </c>
      <c r="H16" s="47"/>
      <c r="I16" s="84">
        <v>496</v>
      </c>
      <c r="J16" s="65">
        <f t="shared" si="0"/>
        <v>0</v>
      </c>
      <c r="K16" s="85">
        <v>315</v>
      </c>
      <c r="L16" s="65">
        <f t="shared" si="1"/>
        <v>0</v>
      </c>
    </row>
    <row r="17" spans="3:14" ht="30" customHeight="1" x14ac:dyDescent="0.25">
      <c r="C17" s="79">
        <f t="shared" si="2"/>
        <v>12</v>
      </c>
      <c r="D17" s="79" t="s">
        <v>17</v>
      </c>
      <c r="E17" s="80">
        <v>465</v>
      </c>
      <c r="F17" s="81" t="s">
        <v>32</v>
      </c>
      <c r="G17" s="82" t="s">
        <v>23</v>
      </c>
      <c r="H17" s="47"/>
      <c r="I17" s="84">
        <v>183</v>
      </c>
      <c r="J17" s="65">
        <f t="shared" si="0"/>
        <v>0</v>
      </c>
      <c r="K17" s="85">
        <v>0</v>
      </c>
      <c r="L17" s="65">
        <f t="shared" si="1"/>
        <v>0</v>
      </c>
      <c r="N17" s="68" t="s">
        <v>33</v>
      </c>
    </row>
    <row r="18" spans="3:14" ht="30" customHeight="1" x14ac:dyDescent="0.25">
      <c r="C18" s="79">
        <f t="shared" si="2"/>
        <v>13</v>
      </c>
      <c r="D18" s="79" t="s">
        <v>17</v>
      </c>
      <c r="E18" s="86">
        <v>465</v>
      </c>
      <c r="F18" s="81" t="s">
        <v>34</v>
      </c>
      <c r="G18" s="82" t="s">
        <v>23</v>
      </c>
      <c r="H18" s="47"/>
      <c r="I18" s="84">
        <v>83</v>
      </c>
      <c r="J18" s="65">
        <f t="shared" si="0"/>
        <v>0</v>
      </c>
      <c r="K18" s="85">
        <v>0</v>
      </c>
      <c r="L18" s="65">
        <f t="shared" si="1"/>
        <v>0</v>
      </c>
    </row>
    <row r="19" spans="3:14" ht="30" customHeight="1" x14ac:dyDescent="0.25">
      <c r="C19" s="79">
        <f t="shared" si="2"/>
        <v>14</v>
      </c>
      <c r="D19" s="79" t="s">
        <v>17</v>
      </c>
      <c r="E19" s="86">
        <v>466</v>
      </c>
      <c r="F19" s="81" t="s">
        <v>618</v>
      </c>
      <c r="G19" s="82" t="s">
        <v>23</v>
      </c>
      <c r="H19" s="47"/>
      <c r="I19" s="84">
        <v>48</v>
      </c>
      <c r="J19" s="65">
        <f t="shared" ref="J19" si="3">H19*I19</f>
        <v>0</v>
      </c>
      <c r="K19" s="85">
        <v>0</v>
      </c>
      <c r="L19" s="65">
        <f t="shared" ref="L19" si="4">K19*H19</f>
        <v>0</v>
      </c>
    </row>
    <row r="20" spans="3:14" ht="30" customHeight="1" x14ac:dyDescent="0.25">
      <c r="C20" s="79">
        <f t="shared" si="2"/>
        <v>15</v>
      </c>
      <c r="D20" s="79" t="s">
        <v>17</v>
      </c>
      <c r="E20" s="86">
        <v>495</v>
      </c>
      <c r="F20" s="81" t="s">
        <v>35</v>
      </c>
      <c r="G20" s="82" t="s">
        <v>23</v>
      </c>
      <c r="H20" s="47"/>
      <c r="I20" s="84">
        <v>203</v>
      </c>
      <c r="J20" s="65">
        <f t="shared" si="0"/>
        <v>0</v>
      </c>
      <c r="K20" s="85">
        <v>0</v>
      </c>
      <c r="L20" s="65">
        <f t="shared" si="1"/>
        <v>0</v>
      </c>
    </row>
    <row r="21" spans="3:14" ht="30" customHeight="1" x14ac:dyDescent="0.25">
      <c r="C21" s="79">
        <f t="shared" si="2"/>
        <v>16</v>
      </c>
      <c r="D21" s="79" t="s">
        <v>17</v>
      </c>
      <c r="E21" s="86">
        <v>495</v>
      </c>
      <c r="F21" s="81" t="s">
        <v>36</v>
      </c>
      <c r="G21" s="82" t="s">
        <v>23</v>
      </c>
      <c r="H21" s="47"/>
      <c r="I21" s="84">
        <v>342</v>
      </c>
      <c r="J21" s="65">
        <f t="shared" si="0"/>
        <v>0</v>
      </c>
      <c r="K21" s="85">
        <v>0</v>
      </c>
      <c r="L21" s="65">
        <f t="shared" si="1"/>
        <v>0</v>
      </c>
    </row>
    <row r="22" spans="3:14" ht="30" customHeight="1" x14ac:dyDescent="0.25">
      <c r="C22" s="79">
        <f t="shared" si="2"/>
        <v>17</v>
      </c>
      <c r="D22" s="79" t="s">
        <v>17</v>
      </c>
      <c r="E22" s="86">
        <v>495</v>
      </c>
      <c r="F22" s="81" t="s">
        <v>37</v>
      </c>
      <c r="G22" s="82" t="s">
        <v>38</v>
      </c>
      <c r="H22" s="47"/>
      <c r="I22" s="84">
        <v>2</v>
      </c>
      <c r="J22" s="65">
        <f t="shared" si="0"/>
        <v>0</v>
      </c>
      <c r="K22" s="85">
        <v>5</v>
      </c>
      <c r="L22" s="65">
        <f t="shared" si="1"/>
        <v>0</v>
      </c>
    </row>
    <row r="23" spans="3:14" ht="30" customHeight="1" x14ac:dyDescent="0.25">
      <c r="C23" s="79">
        <f t="shared" si="2"/>
        <v>18</v>
      </c>
      <c r="D23" s="79" t="s">
        <v>17</v>
      </c>
      <c r="E23" s="86">
        <v>495</v>
      </c>
      <c r="F23" s="81" t="s">
        <v>39</v>
      </c>
      <c r="G23" s="82" t="s">
        <v>38</v>
      </c>
      <c r="H23" s="47"/>
      <c r="I23" s="84">
        <v>8</v>
      </c>
      <c r="J23" s="65">
        <f t="shared" si="0"/>
        <v>0</v>
      </c>
      <c r="K23" s="85">
        <v>0</v>
      </c>
      <c r="L23" s="65">
        <f t="shared" si="1"/>
        <v>0</v>
      </c>
    </row>
    <row r="24" spans="3:14" ht="30" customHeight="1" x14ac:dyDescent="0.25">
      <c r="C24" s="79">
        <f t="shared" si="2"/>
        <v>19</v>
      </c>
      <c r="D24" s="79" t="s">
        <v>17</v>
      </c>
      <c r="E24" s="86">
        <v>500</v>
      </c>
      <c r="F24" s="81" t="s">
        <v>40</v>
      </c>
      <c r="G24" s="82" t="s">
        <v>38</v>
      </c>
      <c r="H24" s="47"/>
      <c r="I24" s="84">
        <v>12</v>
      </c>
      <c r="J24" s="65">
        <f t="shared" si="0"/>
        <v>0</v>
      </c>
      <c r="K24" s="85">
        <v>0</v>
      </c>
      <c r="L24" s="65">
        <f t="shared" si="1"/>
        <v>0</v>
      </c>
    </row>
    <row r="25" spans="3:14" ht="30" customHeight="1" x14ac:dyDescent="0.25">
      <c r="C25" s="79">
        <f t="shared" si="2"/>
        <v>20</v>
      </c>
      <c r="D25" s="79" t="s">
        <v>17</v>
      </c>
      <c r="E25" s="86">
        <v>500</v>
      </c>
      <c r="F25" s="81" t="s">
        <v>41</v>
      </c>
      <c r="G25" s="82" t="s">
        <v>38</v>
      </c>
      <c r="H25" s="47"/>
      <c r="I25" s="84">
        <v>6</v>
      </c>
      <c r="J25" s="65">
        <f t="shared" si="0"/>
        <v>0</v>
      </c>
      <c r="K25" s="85">
        <v>4</v>
      </c>
      <c r="L25" s="65">
        <f t="shared" si="1"/>
        <v>0</v>
      </c>
    </row>
    <row r="26" spans="3:14" ht="30" customHeight="1" x14ac:dyDescent="0.25">
      <c r="C26" s="79">
        <f t="shared" si="2"/>
        <v>21</v>
      </c>
      <c r="D26" s="79" t="s">
        <v>17</v>
      </c>
      <c r="E26" s="86">
        <v>500</v>
      </c>
      <c r="F26" s="81" t="s">
        <v>42</v>
      </c>
      <c r="G26" s="82" t="s">
        <v>38</v>
      </c>
      <c r="H26" s="47"/>
      <c r="I26" s="84">
        <v>10</v>
      </c>
      <c r="J26" s="65">
        <f t="shared" si="0"/>
        <v>0</v>
      </c>
      <c r="K26" s="85">
        <v>1</v>
      </c>
      <c r="L26" s="65">
        <f t="shared" si="1"/>
        <v>0</v>
      </c>
    </row>
    <row r="27" spans="3:14" ht="30" customHeight="1" x14ac:dyDescent="0.25">
      <c r="C27" s="79">
        <f t="shared" si="2"/>
        <v>22</v>
      </c>
      <c r="D27" s="79" t="s">
        <v>17</v>
      </c>
      <c r="E27" s="86">
        <v>540</v>
      </c>
      <c r="F27" s="81" t="s">
        <v>43</v>
      </c>
      <c r="G27" s="82" t="s">
        <v>21</v>
      </c>
      <c r="H27" s="47"/>
      <c r="I27" s="84">
        <v>14797</v>
      </c>
      <c r="J27" s="65">
        <f t="shared" si="0"/>
        <v>0</v>
      </c>
      <c r="K27" s="85">
        <v>1119</v>
      </c>
      <c r="L27" s="65">
        <f t="shared" si="1"/>
        <v>0</v>
      </c>
    </row>
    <row r="28" spans="3:14" ht="30" customHeight="1" x14ac:dyDescent="0.25">
      <c r="C28" s="79">
        <f t="shared" si="2"/>
        <v>23</v>
      </c>
      <c r="D28" s="79" t="s">
        <v>17</v>
      </c>
      <c r="E28" s="86">
        <v>550</v>
      </c>
      <c r="F28" s="81" t="s">
        <v>44</v>
      </c>
      <c r="G28" s="82" t="s">
        <v>23</v>
      </c>
      <c r="H28" s="47"/>
      <c r="I28" s="84">
        <v>790</v>
      </c>
      <c r="J28" s="65">
        <f t="shared" si="0"/>
        <v>0</v>
      </c>
      <c r="K28" s="85">
        <v>0</v>
      </c>
      <c r="L28" s="65">
        <f t="shared" si="1"/>
        <v>0</v>
      </c>
      <c r="N28" s="68" t="s">
        <v>33</v>
      </c>
    </row>
    <row r="29" spans="3:14" ht="30" customHeight="1" x14ac:dyDescent="0.25">
      <c r="C29" s="79">
        <v>24</v>
      </c>
      <c r="D29" s="79" t="s">
        <v>17</v>
      </c>
      <c r="E29" s="86">
        <v>674</v>
      </c>
      <c r="F29" s="81" t="s">
        <v>1045</v>
      </c>
      <c r="G29" s="82" t="s">
        <v>38</v>
      </c>
      <c r="H29" s="47"/>
      <c r="I29" s="85">
        <v>0</v>
      </c>
      <c r="J29" s="65">
        <f t="shared" ref="J29:J30" si="5">H29*I29</f>
        <v>0</v>
      </c>
      <c r="K29" s="85">
        <v>336</v>
      </c>
      <c r="L29" s="65">
        <f t="shared" ref="L29:L30" si="6">K29*H29</f>
        <v>0</v>
      </c>
      <c r="N29" s="68"/>
    </row>
    <row r="30" spans="3:14" ht="30" customHeight="1" x14ac:dyDescent="0.25">
      <c r="C30" s="79">
        <v>25</v>
      </c>
      <c r="D30" s="79" t="s">
        <v>17</v>
      </c>
      <c r="E30" s="86">
        <v>674</v>
      </c>
      <c r="F30" s="81" t="s">
        <v>1047</v>
      </c>
      <c r="G30" s="82" t="s">
        <v>77</v>
      </c>
      <c r="H30" s="47"/>
      <c r="I30" s="85">
        <v>0</v>
      </c>
      <c r="J30" s="65">
        <f t="shared" si="5"/>
        <v>0</v>
      </c>
      <c r="K30" s="85">
        <v>6446</v>
      </c>
      <c r="L30" s="65">
        <f t="shared" si="6"/>
        <v>0</v>
      </c>
      <c r="N30" s="68"/>
    </row>
    <row r="31" spans="3:14" ht="30" customHeight="1" x14ac:dyDescent="0.25">
      <c r="C31" s="79">
        <v>26</v>
      </c>
      <c r="D31" s="79" t="s">
        <v>17</v>
      </c>
      <c r="E31" s="86">
        <v>561</v>
      </c>
      <c r="F31" s="71" t="s">
        <v>45</v>
      </c>
      <c r="G31" s="82" t="s">
        <v>46</v>
      </c>
      <c r="H31" s="47"/>
      <c r="I31" s="84">
        <v>1</v>
      </c>
      <c r="J31" s="65">
        <f t="shared" si="0"/>
        <v>0</v>
      </c>
      <c r="K31" s="85">
        <v>0</v>
      </c>
      <c r="L31" s="65">
        <f t="shared" si="1"/>
        <v>0</v>
      </c>
    </row>
    <row r="32" spans="3:14" ht="30" customHeight="1" thickBot="1" x14ac:dyDescent="0.3">
      <c r="C32" s="87"/>
      <c r="D32" s="87"/>
      <c r="E32" s="88"/>
      <c r="F32" s="89"/>
      <c r="G32" s="90"/>
      <c r="H32" s="254"/>
      <c r="I32" s="92"/>
      <c r="J32" s="91"/>
      <c r="K32" s="92"/>
      <c r="L32" s="91"/>
    </row>
    <row r="33" spans="3:16" ht="30" customHeight="1" thickBot="1" x14ac:dyDescent="0.3">
      <c r="C33" s="271" t="s">
        <v>47</v>
      </c>
      <c r="D33" s="272"/>
      <c r="E33" s="272"/>
      <c r="F33" s="272"/>
      <c r="G33" s="272"/>
      <c r="H33" s="93"/>
      <c r="I33" s="94"/>
      <c r="J33" s="95"/>
      <c r="K33" s="94"/>
      <c r="L33" s="96">
        <f>SUM(J6:J32)</f>
        <v>0</v>
      </c>
    </row>
    <row r="34" spans="3:16" ht="30" customHeight="1" thickBot="1" x14ac:dyDescent="0.3">
      <c r="C34" s="271" t="s">
        <v>48</v>
      </c>
      <c r="D34" s="272"/>
      <c r="E34" s="272"/>
      <c r="F34" s="272"/>
      <c r="G34" s="272"/>
      <c r="H34" s="93"/>
      <c r="I34" s="94"/>
      <c r="J34" s="95"/>
      <c r="K34" s="94"/>
      <c r="L34" s="96">
        <f>SUM(L6:L32)</f>
        <v>0</v>
      </c>
    </row>
    <row r="35" spans="3:16" ht="30" customHeight="1" thickBot="1" x14ac:dyDescent="0.3">
      <c r="C35" s="97" t="s">
        <v>49</v>
      </c>
      <c r="D35" s="98"/>
      <c r="E35" s="98"/>
      <c r="F35" s="99"/>
      <c r="G35" s="100"/>
      <c r="H35" s="101"/>
      <c r="I35" s="102"/>
      <c r="J35" s="103"/>
      <c r="K35" s="291">
        <f>L33+L34</f>
        <v>0</v>
      </c>
      <c r="L35" s="292"/>
    </row>
    <row r="38" spans="3:16" s="55" customFormat="1" ht="15.75" x14ac:dyDescent="0.25">
      <c r="C38" s="56" t="s">
        <v>50</v>
      </c>
      <c r="F38" s="57"/>
      <c r="H38" s="58"/>
      <c r="I38" s="59"/>
      <c r="J38" s="58"/>
      <c r="K38" s="59"/>
      <c r="L38" s="58"/>
      <c r="N38" s="60"/>
    </row>
    <row r="39" spans="3:16" ht="13.5" thickBot="1" x14ac:dyDescent="0.3"/>
    <row r="40" spans="3:16" ht="58.5" customHeight="1" thickBot="1" x14ac:dyDescent="0.3">
      <c r="C40" s="104" t="s">
        <v>3</v>
      </c>
      <c r="D40" s="298" t="s">
        <v>4</v>
      </c>
      <c r="E40" s="299"/>
      <c r="F40" s="104" t="s">
        <v>5</v>
      </c>
      <c r="G40" s="104" t="s">
        <v>6</v>
      </c>
      <c r="H40" s="105" t="s">
        <v>7</v>
      </c>
      <c r="I40" s="106" t="s">
        <v>8</v>
      </c>
      <c r="J40" s="107" t="s">
        <v>9</v>
      </c>
      <c r="K40" s="106" t="s">
        <v>10</v>
      </c>
      <c r="L40" s="107" t="s">
        <v>9</v>
      </c>
    </row>
    <row r="41" spans="3:16" ht="30" customHeight="1" x14ac:dyDescent="0.25">
      <c r="C41" s="108">
        <v>27</v>
      </c>
      <c r="D41" s="109" t="s">
        <v>17</v>
      </c>
      <c r="E41" s="110">
        <v>220</v>
      </c>
      <c r="F41" s="111" t="s">
        <v>51</v>
      </c>
      <c r="G41" s="112" t="s">
        <v>21</v>
      </c>
      <c r="H41" s="255"/>
      <c r="I41" s="114">
        <v>21950</v>
      </c>
      <c r="J41" s="115">
        <f>H41*I41</f>
        <v>0</v>
      </c>
      <c r="K41" s="116">
        <v>1965</v>
      </c>
      <c r="L41" s="117">
        <f>K41*H41</f>
        <v>0</v>
      </c>
    </row>
    <row r="42" spans="3:16" ht="30" customHeight="1" x14ac:dyDescent="0.25">
      <c r="C42" s="82">
        <f>C41+1</f>
        <v>28</v>
      </c>
      <c r="D42" s="118" t="s">
        <v>17</v>
      </c>
      <c r="E42" s="86">
        <v>221</v>
      </c>
      <c r="F42" s="81" t="s">
        <v>52</v>
      </c>
      <c r="G42" s="82" t="s">
        <v>53</v>
      </c>
      <c r="H42" s="47"/>
      <c r="I42" s="119">
        <v>434.5</v>
      </c>
      <c r="J42" s="120">
        <f t="shared" ref="J42:J56" si="7">H42*I42</f>
        <v>0</v>
      </c>
      <c r="K42" s="84">
        <v>38.9</v>
      </c>
      <c r="L42" s="121">
        <f t="shared" ref="L42:L56" si="8">K42*H42</f>
        <v>0</v>
      </c>
    </row>
    <row r="43" spans="3:16" ht="30" customHeight="1" x14ac:dyDescent="0.25">
      <c r="C43" s="82">
        <f t="shared" ref="C43:C56" si="9">C42+1</f>
        <v>29</v>
      </c>
      <c r="D43" s="118" t="s">
        <v>17</v>
      </c>
      <c r="E43" s="86">
        <v>360</v>
      </c>
      <c r="F43" s="81" t="s">
        <v>54</v>
      </c>
      <c r="G43" s="82" t="s">
        <v>21</v>
      </c>
      <c r="H43" s="47"/>
      <c r="I43" s="119">
        <v>18558.900000000001</v>
      </c>
      <c r="J43" s="120">
        <f t="shared" si="7"/>
        <v>0</v>
      </c>
      <c r="K43" s="85">
        <v>0</v>
      </c>
      <c r="L43" s="121">
        <f t="shared" si="8"/>
        <v>0</v>
      </c>
    </row>
    <row r="44" spans="3:16" ht="30" customHeight="1" x14ac:dyDescent="0.25">
      <c r="C44" s="82">
        <f t="shared" si="9"/>
        <v>30</v>
      </c>
      <c r="D44" s="122" t="s">
        <v>17</v>
      </c>
      <c r="E44" s="70">
        <v>360</v>
      </c>
      <c r="F44" s="71" t="s">
        <v>309</v>
      </c>
      <c r="G44" s="72" t="s">
        <v>21</v>
      </c>
      <c r="H44" s="46"/>
      <c r="I44" s="123">
        <v>1492</v>
      </c>
      <c r="J44" s="124">
        <f t="shared" ref="J44" si="10">H44*I44</f>
        <v>0</v>
      </c>
      <c r="K44" s="73">
        <v>1772.7</v>
      </c>
      <c r="L44" s="125">
        <f t="shared" ref="L44" si="11">K44*H44</f>
        <v>0</v>
      </c>
    </row>
    <row r="45" spans="3:16" ht="30" customHeight="1" x14ac:dyDescent="0.25">
      <c r="C45" s="82">
        <v>31</v>
      </c>
      <c r="D45" s="122" t="s">
        <v>17</v>
      </c>
      <c r="E45" s="70">
        <v>360</v>
      </c>
      <c r="F45" s="71" t="s">
        <v>1211</v>
      </c>
      <c r="G45" s="72" t="s">
        <v>21</v>
      </c>
      <c r="H45" s="46"/>
      <c r="I45" s="85">
        <v>469.3</v>
      </c>
      <c r="J45" s="124">
        <f t="shared" ref="J45" si="12">H45*I45</f>
        <v>0</v>
      </c>
      <c r="K45" s="73">
        <v>345.5</v>
      </c>
      <c r="L45" s="125">
        <f t="shared" ref="L45" si="13">K45*H45</f>
        <v>0</v>
      </c>
    </row>
    <row r="46" spans="3:16" ht="30" customHeight="1" x14ac:dyDescent="0.25">
      <c r="C46" s="82">
        <v>32</v>
      </c>
      <c r="D46" s="118" t="s">
        <v>17</v>
      </c>
      <c r="E46" s="86">
        <v>433</v>
      </c>
      <c r="F46" s="81" t="s">
        <v>55</v>
      </c>
      <c r="G46" s="82" t="s">
        <v>21</v>
      </c>
      <c r="H46" s="47"/>
      <c r="I46" s="119">
        <v>3929</v>
      </c>
      <c r="J46" s="120">
        <f t="shared" si="7"/>
        <v>0</v>
      </c>
      <c r="K46" s="84">
        <v>7</v>
      </c>
      <c r="L46" s="121">
        <f>K46*H46</f>
        <v>0</v>
      </c>
      <c r="N46" s="68" t="s">
        <v>14</v>
      </c>
      <c r="P46" s="126"/>
    </row>
    <row r="47" spans="3:16" ht="30" customHeight="1" x14ac:dyDescent="0.25">
      <c r="C47" s="82">
        <f t="shared" si="9"/>
        <v>33</v>
      </c>
      <c r="D47" s="118" t="s">
        <v>17</v>
      </c>
      <c r="E47" s="86">
        <v>516</v>
      </c>
      <c r="F47" s="81" t="s">
        <v>56</v>
      </c>
      <c r="G47" s="82" t="s">
        <v>23</v>
      </c>
      <c r="H47" s="47"/>
      <c r="I47" s="119">
        <v>350</v>
      </c>
      <c r="J47" s="120">
        <f t="shared" si="7"/>
        <v>0</v>
      </c>
      <c r="K47" s="85">
        <v>0</v>
      </c>
      <c r="L47" s="121">
        <f t="shared" si="8"/>
        <v>0</v>
      </c>
    </row>
    <row r="48" spans="3:16" ht="30" customHeight="1" x14ac:dyDescent="0.25">
      <c r="C48" s="82">
        <f t="shared" si="9"/>
        <v>34</v>
      </c>
      <c r="D48" s="118" t="s">
        <v>17</v>
      </c>
      <c r="E48" s="86">
        <v>516</v>
      </c>
      <c r="F48" s="81" t="s">
        <v>57</v>
      </c>
      <c r="G48" s="82" t="s">
        <v>38</v>
      </c>
      <c r="H48" s="47"/>
      <c r="I48" s="119">
        <v>4</v>
      </c>
      <c r="J48" s="120">
        <f t="shared" si="7"/>
        <v>0</v>
      </c>
      <c r="K48" s="85">
        <v>0</v>
      </c>
      <c r="L48" s="121">
        <f t="shared" si="8"/>
        <v>0</v>
      </c>
    </row>
    <row r="49" spans="2:16" ht="30" customHeight="1" x14ac:dyDescent="0.25">
      <c r="C49" s="82">
        <f t="shared" si="9"/>
        <v>35</v>
      </c>
      <c r="D49" s="118" t="s">
        <v>17</v>
      </c>
      <c r="E49" s="86">
        <v>516</v>
      </c>
      <c r="F49" s="81" t="s">
        <v>58</v>
      </c>
      <c r="G49" s="82" t="s">
        <v>38</v>
      </c>
      <c r="H49" s="47"/>
      <c r="I49" s="119">
        <v>8</v>
      </c>
      <c r="J49" s="120">
        <f t="shared" si="7"/>
        <v>0</v>
      </c>
      <c r="K49" s="85">
        <v>0</v>
      </c>
      <c r="L49" s="121">
        <f t="shared" si="8"/>
        <v>0</v>
      </c>
    </row>
    <row r="50" spans="2:16" ht="30" customHeight="1" x14ac:dyDescent="0.25">
      <c r="C50" s="82">
        <f t="shared" si="9"/>
        <v>36</v>
      </c>
      <c r="D50" s="118" t="s">
        <v>17</v>
      </c>
      <c r="E50" s="86">
        <v>516</v>
      </c>
      <c r="F50" s="81" t="s">
        <v>59</v>
      </c>
      <c r="G50" s="82" t="s">
        <v>38</v>
      </c>
      <c r="H50" s="47"/>
      <c r="I50" s="119">
        <v>4</v>
      </c>
      <c r="J50" s="120">
        <f t="shared" si="7"/>
        <v>0</v>
      </c>
      <c r="K50" s="85">
        <v>0</v>
      </c>
      <c r="L50" s="121">
        <f>K50*H50</f>
        <v>0</v>
      </c>
    </row>
    <row r="51" spans="2:16" ht="30" customHeight="1" x14ac:dyDescent="0.25">
      <c r="C51" s="82">
        <f t="shared" si="9"/>
        <v>37</v>
      </c>
      <c r="D51" s="118" t="s">
        <v>17</v>
      </c>
      <c r="E51" s="86">
        <v>530</v>
      </c>
      <c r="F51" s="81" t="s">
        <v>60</v>
      </c>
      <c r="G51" s="82" t="s">
        <v>21</v>
      </c>
      <c r="H51" s="47"/>
      <c r="I51" s="127">
        <v>5020.3999999999996</v>
      </c>
      <c r="J51" s="120">
        <f t="shared" si="7"/>
        <v>0</v>
      </c>
      <c r="K51" s="84">
        <v>196</v>
      </c>
      <c r="L51" s="121">
        <f t="shared" si="8"/>
        <v>0</v>
      </c>
      <c r="P51" s="126">
        <f>J51+L51</f>
        <v>0</v>
      </c>
    </row>
    <row r="52" spans="2:16" ht="30" customHeight="1" x14ac:dyDescent="0.25">
      <c r="C52" s="82">
        <f t="shared" si="9"/>
        <v>38</v>
      </c>
      <c r="D52" s="118" t="s">
        <v>17</v>
      </c>
      <c r="E52" s="86">
        <v>530</v>
      </c>
      <c r="F52" s="81" t="s">
        <v>813</v>
      </c>
      <c r="G52" s="82" t="s">
        <v>23</v>
      </c>
      <c r="H52" s="47"/>
      <c r="I52" s="119">
        <v>80</v>
      </c>
      <c r="J52" s="120">
        <f t="shared" si="7"/>
        <v>0</v>
      </c>
      <c r="K52" s="85">
        <v>0</v>
      </c>
      <c r="L52" s="121">
        <f>K52*H52</f>
        <v>0</v>
      </c>
    </row>
    <row r="53" spans="2:16" ht="30" customHeight="1" x14ac:dyDescent="0.25">
      <c r="C53" s="82">
        <f t="shared" si="9"/>
        <v>39</v>
      </c>
      <c r="D53" s="118" t="s">
        <v>17</v>
      </c>
      <c r="E53" s="86">
        <v>530</v>
      </c>
      <c r="F53" s="81" t="s">
        <v>61</v>
      </c>
      <c r="G53" s="82" t="s">
        <v>23</v>
      </c>
      <c r="H53" s="47"/>
      <c r="I53" s="119">
        <v>8758</v>
      </c>
      <c r="J53" s="120">
        <f t="shared" ref="J53" si="14">H53*I53</f>
        <v>0</v>
      </c>
      <c r="K53" s="84">
        <v>1055</v>
      </c>
      <c r="L53" s="121">
        <f t="shared" ref="L53" si="15">K53*H53</f>
        <v>0</v>
      </c>
    </row>
    <row r="54" spans="2:16" ht="30" customHeight="1" x14ac:dyDescent="0.25">
      <c r="C54" s="82">
        <f t="shared" si="9"/>
        <v>40</v>
      </c>
      <c r="D54" s="118" t="s">
        <v>17</v>
      </c>
      <c r="E54" s="86">
        <v>530</v>
      </c>
      <c r="F54" s="81" t="s">
        <v>62</v>
      </c>
      <c r="G54" s="82" t="s">
        <v>38</v>
      </c>
      <c r="H54" s="47"/>
      <c r="I54" s="119">
        <v>12</v>
      </c>
      <c r="J54" s="120">
        <f t="shared" si="7"/>
        <v>0</v>
      </c>
      <c r="K54" s="84">
        <v>4</v>
      </c>
      <c r="L54" s="121">
        <f t="shared" si="8"/>
        <v>0</v>
      </c>
      <c r="N54" s="76"/>
      <c r="P54" s="126">
        <f>L54+J54</f>
        <v>0</v>
      </c>
    </row>
    <row r="55" spans="2:16" ht="30" customHeight="1" x14ac:dyDescent="0.25">
      <c r="C55" s="82">
        <f t="shared" si="9"/>
        <v>41</v>
      </c>
      <c r="D55" s="118" t="s">
        <v>17</v>
      </c>
      <c r="E55" s="86">
        <v>530</v>
      </c>
      <c r="F55" s="81" t="s">
        <v>63</v>
      </c>
      <c r="G55" s="82" t="s">
        <v>64</v>
      </c>
      <c r="H55" s="47"/>
      <c r="I55" s="119">
        <v>3929</v>
      </c>
      <c r="J55" s="120">
        <f t="shared" si="7"/>
        <v>0</v>
      </c>
      <c r="K55" s="84">
        <v>7</v>
      </c>
      <c r="L55" s="121">
        <f t="shared" si="8"/>
        <v>0</v>
      </c>
    </row>
    <row r="56" spans="2:16" ht="30" customHeight="1" x14ac:dyDescent="0.25">
      <c r="C56" s="82">
        <f t="shared" si="9"/>
        <v>42</v>
      </c>
      <c r="D56" s="118" t="s">
        <v>17</v>
      </c>
      <c r="E56" s="86">
        <v>536</v>
      </c>
      <c r="F56" s="81" t="s">
        <v>65</v>
      </c>
      <c r="G56" s="82" t="s">
        <v>21</v>
      </c>
      <c r="H56" s="47"/>
      <c r="I56" s="119">
        <v>2</v>
      </c>
      <c r="J56" s="120">
        <f t="shared" si="7"/>
        <v>0</v>
      </c>
      <c r="K56" s="84">
        <v>14</v>
      </c>
      <c r="L56" s="121">
        <f t="shared" si="8"/>
        <v>0</v>
      </c>
    </row>
    <row r="57" spans="2:16" ht="30" customHeight="1" thickBot="1" x14ac:dyDescent="0.3">
      <c r="C57" s="128"/>
      <c r="D57" s="129"/>
      <c r="E57" s="130"/>
      <c r="F57" s="131"/>
      <c r="G57" s="128"/>
      <c r="H57" s="256"/>
      <c r="I57" s="133"/>
      <c r="J57" s="134"/>
      <c r="K57" s="135"/>
      <c r="L57" s="136"/>
    </row>
    <row r="58" spans="2:16" ht="30" customHeight="1" thickBot="1" x14ac:dyDescent="0.3">
      <c r="C58" s="271" t="s">
        <v>47</v>
      </c>
      <c r="D58" s="272"/>
      <c r="E58" s="272"/>
      <c r="F58" s="272"/>
      <c r="G58" s="272"/>
      <c r="H58" s="93"/>
      <c r="I58" s="94"/>
      <c r="J58" s="95"/>
      <c r="K58" s="94"/>
      <c r="L58" s="96">
        <f>SUM(J41:J56)</f>
        <v>0</v>
      </c>
    </row>
    <row r="59" spans="2:16" ht="30" customHeight="1" thickBot="1" x14ac:dyDescent="0.3">
      <c r="C59" s="271" t="s">
        <v>48</v>
      </c>
      <c r="D59" s="272"/>
      <c r="E59" s="272"/>
      <c r="F59" s="272"/>
      <c r="G59" s="272"/>
      <c r="H59" s="93"/>
      <c r="I59" s="94"/>
      <c r="J59" s="95"/>
      <c r="K59" s="94"/>
      <c r="L59" s="96">
        <f>SUM(L41:L56)</f>
        <v>0</v>
      </c>
    </row>
    <row r="60" spans="2:16" s="55" customFormat="1" ht="30" customHeight="1" thickBot="1" x14ac:dyDescent="0.3">
      <c r="B60" s="60"/>
      <c r="C60" s="97" t="s">
        <v>66</v>
      </c>
      <c r="D60" s="98"/>
      <c r="E60" s="98"/>
      <c r="F60" s="99"/>
      <c r="G60" s="100"/>
      <c r="H60" s="101"/>
      <c r="I60" s="102"/>
      <c r="J60" s="103"/>
      <c r="K60" s="285">
        <f>L58+L59</f>
        <v>0</v>
      </c>
      <c r="L60" s="286"/>
      <c r="N60" s="60"/>
    </row>
    <row r="63" spans="2:16" s="55" customFormat="1" ht="15.75" x14ac:dyDescent="0.25">
      <c r="C63" s="56" t="s">
        <v>67</v>
      </c>
      <c r="F63" s="57"/>
      <c r="H63" s="58"/>
      <c r="I63" s="59"/>
      <c r="J63" s="58"/>
      <c r="K63" s="59"/>
      <c r="L63" s="58"/>
      <c r="N63" s="60"/>
    </row>
    <row r="64" spans="2:16" ht="13.5" thickBot="1" x14ac:dyDescent="0.3"/>
    <row r="65" spans="3:16" ht="51.75" thickBot="1" x14ac:dyDescent="0.3">
      <c r="C65" s="104" t="s">
        <v>3</v>
      </c>
      <c r="D65" s="298" t="s">
        <v>4</v>
      </c>
      <c r="E65" s="299"/>
      <c r="F65" s="104" t="s">
        <v>5</v>
      </c>
      <c r="G65" s="104" t="s">
        <v>6</v>
      </c>
      <c r="H65" s="105" t="s">
        <v>7</v>
      </c>
      <c r="I65" s="106" t="s">
        <v>8</v>
      </c>
      <c r="J65" s="107" t="s">
        <v>9</v>
      </c>
      <c r="K65" s="106" t="s">
        <v>10</v>
      </c>
      <c r="L65" s="107" t="s">
        <v>9</v>
      </c>
    </row>
    <row r="66" spans="3:16" ht="30" customHeight="1" x14ac:dyDescent="0.25">
      <c r="C66" s="137">
        <f>C56+1</f>
        <v>43</v>
      </c>
      <c r="D66" s="138" t="s">
        <v>68</v>
      </c>
      <c r="E66" s="139" t="s">
        <v>69</v>
      </c>
      <c r="F66" s="140" t="s">
        <v>70</v>
      </c>
      <c r="G66" s="141" t="s">
        <v>21</v>
      </c>
      <c r="H66" s="257"/>
      <c r="I66" s="143">
        <v>763</v>
      </c>
      <c r="J66" s="142">
        <f>H66*I66</f>
        <v>0</v>
      </c>
      <c r="K66" s="144">
        <v>0</v>
      </c>
      <c r="L66" s="142">
        <f>K66*I66</f>
        <v>0</v>
      </c>
      <c r="N66" s="145" t="s">
        <v>71</v>
      </c>
    </row>
    <row r="67" spans="3:16" ht="30" customHeight="1" x14ac:dyDescent="0.25">
      <c r="C67" s="79">
        <f t="shared" ref="C67:C83" si="16">C66+1</f>
        <v>44</v>
      </c>
      <c r="D67" s="146" t="s">
        <v>68</v>
      </c>
      <c r="E67" s="147" t="s">
        <v>72</v>
      </c>
      <c r="F67" s="148" t="s">
        <v>73</v>
      </c>
      <c r="G67" s="149" t="s">
        <v>16</v>
      </c>
      <c r="H67" s="258"/>
      <c r="I67" s="150">
        <v>259</v>
      </c>
      <c r="J67" s="151">
        <f t="shared" ref="J67:J83" si="17">H67*I67</f>
        <v>0</v>
      </c>
      <c r="K67" s="152">
        <v>0</v>
      </c>
      <c r="L67" s="151">
        <f t="shared" ref="L67:L75" si="18">K67*I67</f>
        <v>0</v>
      </c>
      <c r="N67" s="145" t="s">
        <v>71</v>
      </c>
    </row>
    <row r="68" spans="3:16" ht="30" customHeight="1" x14ac:dyDescent="0.25">
      <c r="C68" s="79">
        <f t="shared" si="16"/>
        <v>45</v>
      </c>
      <c r="D68" s="146" t="s">
        <v>68</v>
      </c>
      <c r="E68" s="147" t="s">
        <v>74</v>
      </c>
      <c r="F68" s="148" t="s">
        <v>75</v>
      </c>
      <c r="G68" s="149" t="s">
        <v>16</v>
      </c>
      <c r="H68" s="258"/>
      <c r="I68" s="150">
        <v>68</v>
      </c>
      <c r="J68" s="151">
        <f t="shared" si="17"/>
        <v>0</v>
      </c>
      <c r="K68" s="152">
        <v>0</v>
      </c>
      <c r="L68" s="151">
        <f t="shared" si="18"/>
        <v>0</v>
      </c>
      <c r="N68" s="145" t="s">
        <v>71</v>
      </c>
    </row>
    <row r="69" spans="3:16" ht="30" customHeight="1" x14ac:dyDescent="0.25">
      <c r="C69" s="79">
        <f t="shared" si="16"/>
        <v>46</v>
      </c>
      <c r="D69" s="146" t="s">
        <v>11</v>
      </c>
      <c r="E69" s="147">
        <v>536</v>
      </c>
      <c r="F69" s="148" t="s">
        <v>76</v>
      </c>
      <c r="G69" s="149" t="s">
        <v>77</v>
      </c>
      <c r="H69" s="258"/>
      <c r="I69" s="150">
        <v>858</v>
      </c>
      <c r="J69" s="151">
        <f t="shared" si="17"/>
        <v>0</v>
      </c>
      <c r="K69" s="152">
        <v>0</v>
      </c>
      <c r="L69" s="151">
        <f t="shared" si="18"/>
        <v>0</v>
      </c>
      <c r="N69" s="145" t="s">
        <v>71</v>
      </c>
    </row>
    <row r="70" spans="3:16" ht="30" customHeight="1" x14ac:dyDescent="0.25">
      <c r="C70" s="79">
        <f t="shared" si="16"/>
        <v>47</v>
      </c>
      <c r="D70" s="146" t="s">
        <v>11</v>
      </c>
      <c r="E70" s="147">
        <v>531</v>
      </c>
      <c r="F70" s="148" t="s">
        <v>78</v>
      </c>
      <c r="G70" s="149" t="s">
        <v>77</v>
      </c>
      <c r="H70" s="258"/>
      <c r="I70" s="150">
        <v>2002</v>
      </c>
      <c r="J70" s="151">
        <f t="shared" si="17"/>
        <v>0</v>
      </c>
      <c r="K70" s="152">
        <v>0</v>
      </c>
      <c r="L70" s="151">
        <f t="shared" si="18"/>
        <v>0</v>
      </c>
      <c r="N70" s="145" t="s">
        <v>71</v>
      </c>
      <c r="P70" s="126">
        <f>J70+L70</f>
        <v>0</v>
      </c>
    </row>
    <row r="71" spans="3:16" ht="30" customHeight="1" x14ac:dyDescent="0.25">
      <c r="C71" s="79">
        <f t="shared" si="16"/>
        <v>48</v>
      </c>
      <c r="D71" s="146" t="s">
        <v>11</v>
      </c>
      <c r="E71" s="147">
        <v>425</v>
      </c>
      <c r="F71" s="148" t="s">
        <v>79</v>
      </c>
      <c r="G71" s="149" t="s">
        <v>23</v>
      </c>
      <c r="H71" s="259"/>
      <c r="I71" s="150">
        <v>520</v>
      </c>
      <c r="J71" s="151">
        <f t="shared" si="17"/>
        <v>0</v>
      </c>
      <c r="K71" s="152">
        <v>0</v>
      </c>
      <c r="L71" s="151">
        <f>K71*I71</f>
        <v>0</v>
      </c>
    </row>
    <row r="72" spans="3:16" ht="30" customHeight="1" x14ac:dyDescent="0.25">
      <c r="C72" s="79">
        <f t="shared" si="16"/>
        <v>49</v>
      </c>
      <c r="D72" s="146" t="s">
        <v>11</v>
      </c>
      <c r="E72" s="147">
        <v>425</v>
      </c>
      <c r="F72" s="148" t="s">
        <v>80</v>
      </c>
      <c r="G72" s="149" t="s">
        <v>23</v>
      </c>
      <c r="H72" s="259"/>
      <c r="I72" s="150">
        <v>1300</v>
      </c>
      <c r="J72" s="151">
        <f t="shared" si="17"/>
        <v>0</v>
      </c>
      <c r="K72" s="152">
        <v>0</v>
      </c>
      <c r="L72" s="151">
        <f t="shared" si="18"/>
        <v>0</v>
      </c>
    </row>
    <row r="73" spans="3:16" ht="30" customHeight="1" x14ac:dyDescent="0.25">
      <c r="C73" s="79">
        <f t="shared" si="16"/>
        <v>50</v>
      </c>
      <c r="D73" s="146" t="s">
        <v>11</v>
      </c>
      <c r="E73" s="147">
        <v>420</v>
      </c>
      <c r="F73" s="148" t="s">
        <v>81</v>
      </c>
      <c r="G73" s="149" t="s">
        <v>16</v>
      </c>
      <c r="H73" s="258"/>
      <c r="I73" s="150">
        <v>50</v>
      </c>
      <c r="J73" s="151">
        <f t="shared" si="17"/>
        <v>0</v>
      </c>
      <c r="K73" s="152">
        <v>0</v>
      </c>
      <c r="L73" s="151">
        <f t="shared" si="18"/>
        <v>0</v>
      </c>
      <c r="N73" s="145" t="s">
        <v>71</v>
      </c>
    </row>
    <row r="74" spans="3:16" ht="30" customHeight="1" x14ac:dyDescent="0.25">
      <c r="C74" s="79">
        <f t="shared" si="16"/>
        <v>51</v>
      </c>
      <c r="D74" s="146" t="s">
        <v>11</v>
      </c>
      <c r="E74" s="147">
        <v>420</v>
      </c>
      <c r="F74" s="148" t="s">
        <v>82</v>
      </c>
      <c r="G74" s="149" t="s">
        <v>16</v>
      </c>
      <c r="H74" s="258"/>
      <c r="I74" s="150">
        <v>37</v>
      </c>
      <c r="J74" s="151">
        <f t="shared" si="17"/>
        <v>0</v>
      </c>
      <c r="K74" s="152">
        <v>0</v>
      </c>
      <c r="L74" s="151">
        <f t="shared" si="18"/>
        <v>0</v>
      </c>
      <c r="N74" s="145" t="s">
        <v>71</v>
      </c>
    </row>
    <row r="75" spans="3:16" ht="30" customHeight="1" x14ac:dyDescent="0.25">
      <c r="C75" s="79">
        <f t="shared" si="16"/>
        <v>52</v>
      </c>
      <c r="D75" s="146" t="s">
        <v>11</v>
      </c>
      <c r="E75" s="147">
        <v>416</v>
      </c>
      <c r="F75" s="148" t="s">
        <v>83</v>
      </c>
      <c r="G75" s="149" t="s">
        <v>23</v>
      </c>
      <c r="H75" s="259"/>
      <c r="I75" s="150">
        <v>96</v>
      </c>
      <c r="J75" s="151">
        <f t="shared" si="17"/>
        <v>0</v>
      </c>
      <c r="K75" s="152">
        <v>0</v>
      </c>
      <c r="L75" s="151">
        <f t="shared" si="18"/>
        <v>0</v>
      </c>
    </row>
    <row r="76" spans="3:16" ht="30" customHeight="1" x14ac:dyDescent="0.25">
      <c r="C76" s="79">
        <f t="shared" si="16"/>
        <v>53</v>
      </c>
      <c r="D76" s="146" t="s">
        <v>11</v>
      </c>
      <c r="E76" s="147">
        <v>416</v>
      </c>
      <c r="F76" s="148" t="s">
        <v>84</v>
      </c>
      <c r="G76" s="149" t="s">
        <v>23</v>
      </c>
      <c r="H76" s="259"/>
      <c r="I76" s="150">
        <v>840</v>
      </c>
      <c r="J76" s="151">
        <f t="shared" si="17"/>
        <v>0</v>
      </c>
      <c r="K76" s="152">
        <v>0</v>
      </c>
      <c r="L76" s="151">
        <f t="shared" ref="L76:L83" si="19">K76*H76</f>
        <v>0</v>
      </c>
    </row>
    <row r="77" spans="3:16" ht="30" customHeight="1" x14ac:dyDescent="0.25">
      <c r="C77" s="79">
        <f t="shared" si="16"/>
        <v>54</v>
      </c>
      <c r="D77" s="146" t="s">
        <v>11</v>
      </c>
      <c r="E77" s="147">
        <v>420</v>
      </c>
      <c r="F77" s="148" t="s">
        <v>85</v>
      </c>
      <c r="G77" s="149" t="s">
        <v>16</v>
      </c>
      <c r="H77" s="258"/>
      <c r="I77" s="150">
        <v>16</v>
      </c>
      <c r="J77" s="151">
        <f t="shared" si="17"/>
        <v>0</v>
      </c>
      <c r="K77" s="152">
        <v>0</v>
      </c>
      <c r="L77" s="151">
        <f t="shared" si="19"/>
        <v>0</v>
      </c>
      <c r="N77" s="145" t="s">
        <v>71</v>
      </c>
    </row>
    <row r="78" spans="3:16" ht="30" customHeight="1" x14ac:dyDescent="0.25">
      <c r="C78" s="79">
        <f t="shared" si="16"/>
        <v>55</v>
      </c>
      <c r="D78" s="146" t="s">
        <v>17</v>
      </c>
      <c r="E78" s="147">
        <v>450</v>
      </c>
      <c r="F78" s="148" t="s">
        <v>86</v>
      </c>
      <c r="G78" s="149" t="s">
        <v>23</v>
      </c>
      <c r="H78" s="259"/>
      <c r="I78" s="150">
        <v>260</v>
      </c>
      <c r="J78" s="151">
        <f t="shared" si="17"/>
        <v>0</v>
      </c>
      <c r="K78" s="152">
        <v>0</v>
      </c>
      <c r="L78" s="151">
        <f t="shared" si="19"/>
        <v>0</v>
      </c>
    </row>
    <row r="79" spans="3:16" ht="30" customHeight="1" x14ac:dyDescent="0.25">
      <c r="C79" s="79">
        <f t="shared" si="16"/>
        <v>56</v>
      </c>
      <c r="D79" s="146" t="s">
        <v>11</v>
      </c>
      <c r="E79" s="147">
        <v>450</v>
      </c>
      <c r="F79" s="148" t="s">
        <v>87</v>
      </c>
      <c r="G79" s="149" t="s">
        <v>23</v>
      </c>
      <c r="H79" s="258"/>
      <c r="I79" s="150">
        <v>260</v>
      </c>
      <c r="J79" s="151">
        <f t="shared" si="17"/>
        <v>0</v>
      </c>
      <c r="K79" s="152">
        <v>0</v>
      </c>
      <c r="L79" s="151">
        <f t="shared" si="19"/>
        <v>0</v>
      </c>
    </row>
    <row r="80" spans="3:16" ht="30" customHeight="1" x14ac:dyDescent="0.25">
      <c r="C80" s="79">
        <f t="shared" si="16"/>
        <v>57</v>
      </c>
      <c r="D80" s="146" t="s">
        <v>11</v>
      </c>
      <c r="E80" s="147">
        <v>427</v>
      </c>
      <c r="F80" s="148" t="s">
        <v>88</v>
      </c>
      <c r="G80" s="149" t="s">
        <v>23</v>
      </c>
      <c r="H80" s="259"/>
      <c r="I80" s="150">
        <v>256</v>
      </c>
      <c r="J80" s="151">
        <f t="shared" si="17"/>
        <v>0</v>
      </c>
      <c r="K80" s="152">
        <v>0</v>
      </c>
      <c r="L80" s="151">
        <f t="shared" si="19"/>
        <v>0</v>
      </c>
    </row>
    <row r="81" spans="2:16" ht="30" customHeight="1" x14ac:dyDescent="0.25">
      <c r="C81" s="79">
        <f t="shared" si="16"/>
        <v>58</v>
      </c>
      <c r="D81" s="146" t="s">
        <v>11</v>
      </c>
      <c r="E81" s="147">
        <v>423</v>
      </c>
      <c r="F81" s="148" t="s">
        <v>89</v>
      </c>
      <c r="G81" s="149" t="s">
        <v>77</v>
      </c>
      <c r="H81" s="258"/>
      <c r="I81" s="150">
        <v>1496</v>
      </c>
      <c r="J81" s="151">
        <f t="shared" si="17"/>
        <v>0</v>
      </c>
      <c r="K81" s="152">
        <v>0</v>
      </c>
      <c r="L81" s="151">
        <f t="shared" si="19"/>
        <v>0</v>
      </c>
      <c r="N81" s="145" t="s">
        <v>71</v>
      </c>
    </row>
    <row r="82" spans="2:16" ht="30" customHeight="1" x14ac:dyDescent="0.25">
      <c r="C82" s="79">
        <f t="shared" si="16"/>
        <v>59</v>
      </c>
      <c r="D82" s="146" t="s">
        <v>17</v>
      </c>
      <c r="E82" s="147">
        <v>450</v>
      </c>
      <c r="F82" s="148" t="s">
        <v>90</v>
      </c>
      <c r="G82" s="149" t="s">
        <v>23</v>
      </c>
      <c r="H82" s="258"/>
      <c r="I82" s="150">
        <v>141</v>
      </c>
      <c r="J82" s="151">
        <f t="shared" si="17"/>
        <v>0</v>
      </c>
      <c r="K82" s="152">
        <v>0</v>
      </c>
      <c r="L82" s="151">
        <f t="shared" si="19"/>
        <v>0</v>
      </c>
      <c r="N82" s="145" t="s">
        <v>71</v>
      </c>
      <c r="P82" s="126">
        <f>J82+L82</f>
        <v>0</v>
      </c>
    </row>
    <row r="83" spans="2:16" ht="30" customHeight="1" x14ac:dyDescent="0.25">
      <c r="C83" s="79">
        <f t="shared" si="16"/>
        <v>60</v>
      </c>
      <c r="D83" s="146" t="s">
        <v>91</v>
      </c>
      <c r="E83" s="147">
        <v>531</v>
      </c>
      <c r="F83" s="148" t="s">
        <v>92</v>
      </c>
      <c r="G83" s="149" t="s">
        <v>77</v>
      </c>
      <c r="H83" s="258"/>
      <c r="I83" s="150">
        <v>1130</v>
      </c>
      <c r="J83" s="151">
        <f t="shared" si="17"/>
        <v>0</v>
      </c>
      <c r="K83" s="152">
        <v>0</v>
      </c>
      <c r="L83" s="151">
        <f t="shared" si="19"/>
        <v>0</v>
      </c>
      <c r="N83" s="145" t="s">
        <v>71</v>
      </c>
      <c r="P83" s="126">
        <f>J83+L83</f>
        <v>0</v>
      </c>
    </row>
    <row r="84" spans="2:16" ht="30" customHeight="1" thickBot="1" x14ac:dyDescent="0.3">
      <c r="C84" s="153"/>
      <c r="D84" s="154"/>
      <c r="E84" s="155"/>
      <c r="F84" s="131"/>
      <c r="G84" s="128"/>
      <c r="H84" s="256"/>
      <c r="I84" s="133"/>
      <c r="J84" s="132"/>
      <c r="K84" s="156"/>
      <c r="L84" s="132"/>
    </row>
    <row r="85" spans="2:16" ht="30" customHeight="1" thickBot="1" x14ac:dyDescent="0.3">
      <c r="C85" s="271" t="s">
        <v>47</v>
      </c>
      <c r="D85" s="272"/>
      <c r="E85" s="272"/>
      <c r="F85" s="272"/>
      <c r="G85" s="272"/>
      <c r="H85" s="272"/>
      <c r="I85" s="272"/>
      <c r="J85" s="303"/>
      <c r="K85" s="157"/>
      <c r="L85" s="158">
        <f>SUM(J66:J83)</f>
        <v>0</v>
      </c>
    </row>
    <row r="86" spans="2:16" ht="30" customHeight="1" thickBot="1" x14ac:dyDescent="0.3">
      <c r="C86" s="271" t="s">
        <v>48</v>
      </c>
      <c r="D86" s="272"/>
      <c r="E86" s="272"/>
      <c r="F86" s="272"/>
      <c r="G86" s="272"/>
      <c r="H86" s="272"/>
      <c r="I86" s="272"/>
      <c r="J86" s="302"/>
      <c r="K86" s="157"/>
      <c r="L86" s="158">
        <f>SUM(L66:L83)</f>
        <v>0</v>
      </c>
    </row>
    <row r="87" spans="2:16" s="55" customFormat="1" ht="30" customHeight="1" thickBot="1" x14ac:dyDescent="0.3">
      <c r="B87" s="60"/>
      <c r="C87" s="97" t="s">
        <v>93</v>
      </c>
      <c r="D87" s="159"/>
      <c r="E87" s="159"/>
      <c r="F87" s="160"/>
      <c r="G87" s="161"/>
      <c r="H87" s="162"/>
      <c r="I87" s="163"/>
      <c r="J87" s="103"/>
      <c r="K87" s="285">
        <f>(L85+L86)</f>
        <v>0</v>
      </c>
      <c r="L87" s="286"/>
      <c r="N87" s="60"/>
    </row>
    <row r="90" spans="2:16" ht="15.75" x14ac:dyDescent="0.25">
      <c r="C90" s="164" t="s">
        <v>94</v>
      </c>
      <c r="D90" s="55"/>
      <c r="E90" s="55"/>
      <c r="F90" s="57"/>
      <c r="G90" s="55"/>
      <c r="H90" s="58"/>
      <c r="I90" s="59"/>
      <c r="J90" s="58"/>
      <c r="K90" s="59"/>
      <c r="L90" s="58"/>
    </row>
    <row r="91" spans="2:16" ht="13.5" thickBot="1" x14ac:dyDescent="0.3"/>
    <row r="92" spans="2:16" ht="51" x14ac:dyDescent="0.25">
      <c r="C92" s="165" t="s">
        <v>3</v>
      </c>
      <c r="D92" s="296" t="s">
        <v>4</v>
      </c>
      <c r="E92" s="297"/>
      <c r="F92" s="166" t="s">
        <v>5</v>
      </c>
      <c r="G92" s="104" t="s">
        <v>6</v>
      </c>
      <c r="H92" s="167" t="s">
        <v>7</v>
      </c>
      <c r="I92" s="168" t="s">
        <v>8</v>
      </c>
      <c r="J92" s="169" t="s">
        <v>9</v>
      </c>
      <c r="K92" s="170" t="s">
        <v>10</v>
      </c>
      <c r="L92" s="171" t="s">
        <v>9</v>
      </c>
    </row>
    <row r="93" spans="2:16" ht="30" customHeight="1" x14ac:dyDescent="0.25">
      <c r="C93" s="79">
        <v>61</v>
      </c>
      <c r="D93" s="79" t="s">
        <v>17</v>
      </c>
      <c r="E93" s="86">
        <v>421</v>
      </c>
      <c r="F93" s="172" t="s">
        <v>1203</v>
      </c>
      <c r="G93" s="82" t="s">
        <v>38</v>
      </c>
      <c r="H93" s="260"/>
      <c r="I93" s="84">
        <v>1</v>
      </c>
      <c r="J93" s="173">
        <f>H93*I93</f>
        <v>0</v>
      </c>
      <c r="K93" s="174">
        <v>0</v>
      </c>
      <c r="L93" s="121">
        <f>K93*H93</f>
        <v>0</v>
      </c>
    </row>
    <row r="94" spans="2:16" ht="30" customHeight="1" x14ac:dyDescent="0.25">
      <c r="C94" s="61">
        <f>C93+1</f>
        <v>62</v>
      </c>
      <c r="D94" s="61" t="s">
        <v>17</v>
      </c>
      <c r="E94" s="62">
        <v>429</v>
      </c>
      <c r="F94" s="175" t="s">
        <v>95</v>
      </c>
      <c r="G94" s="64" t="s">
        <v>23</v>
      </c>
      <c r="H94" s="261"/>
      <c r="I94" s="66">
        <v>3964</v>
      </c>
      <c r="J94" s="176">
        <f>H94*I94</f>
        <v>0</v>
      </c>
      <c r="K94" s="174">
        <v>404</v>
      </c>
      <c r="L94" s="177">
        <f>K94*H94</f>
        <v>0</v>
      </c>
    </row>
    <row r="95" spans="2:16" ht="30" customHeight="1" x14ac:dyDescent="0.25">
      <c r="C95" s="79">
        <f t="shared" ref="C95:C113" si="20">C94+1</f>
        <v>63</v>
      </c>
      <c r="D95" s="61" t="s">
        <v>17</v>
      </c>
      <c r="E95" s="62">
        <v>429</v>
      </c>
      <c r="F95" s="175" t="s">
        <v>96</v>
      </c>
      <c r="G95" s="64" t="s">
        <v>23</v>
      </c>
      <c r="H95" s="261"/>
      <c r="I95" s="66">
        <v>977</v>
      </c>
      <c r="J95" s="173">
        <f t="shared" ref="J95:J106" si="21">H95*I95</f>
        <v>0</v>
      </c>
      <c r="K95" s="174">
        <v>0</v>
      </c>
      <c r="L95" s="121">
        <f t="shared" ref="L95:L102" si="22">K95*H95</f>
        <v>0</v>
      </c>
    </row>
    <row r="96" spans="2:16" ht="30" customHeight="1" x14ac:dyDescent="0.25">
      <c r="C96" s="79">
        <f t="shared" si="20"/>
        <v>64</v>
      </c>
      <c r="D96" s="61" t="s">
        <v>17</v>
      </c>
      <c r="E96" s="62">
        <v>460</v>
      </c>
      <c r="F96" s="175" t="s">
        <v>97</v>
      </c>
      <c r="G96" s="64" t="s">
        <v>23</v>
      </c>
      <c r="H96" s="261"/>
      <c r="I96" s="66">
        <v>3149</v>
      </c>
      <c r="J96" s="173">
        <f t="shared" si="21"/>
        <v>0</v>
      </c>
      <c r="K96" s="174">
        <v>404</v>
      </c>
      <c r="L96" s="121">
        <f t="shared" si="22"/>
        <v>0</v>
      </c>
    </row>
    <row r="97" spans="3:14" ht="30" customHeight="1" x14ac:dyDescent="0.25">
      <c r="C97" s="79">
        <f t="shared" si="20"/>
        <v>65</v>
      </c>
      <c r="D97" s="61" t="s">
        <v>17</v>
      </c>
      <c r="E97" s="62">
        <v>460</v>
      </c>
      <c r="F97" s="175" t="s">
        <v>98</v>
      </c>
      <c r="G97" s="64" t="s">
        <v>23</v>
      </c>
      <c r="H97" s="261"/>
      <c r="I97" s="66">
        <v>164</v>
      </c>
      <c r="J97" s="173">
        <f t="shared" si="21"/>
        <v>0</v>
      </c>
      <c r="K97" s="174">
        <v>0</v>
      </c>
      <c r="L97" s="121">
        <f t="shared" si="22"/>
        <v>0</v>
      </c>
    </row>
    <row r="98" spans="3:14" ht="30" customHeight="1" x14ac:dyDescent="0.25">
      <c r="C98" s="79">
        <f t="shared" si="20"/>
        <v>66</v>
      </c>
      <c r="D98" s="61" t="s">
        <v>17</v>
      </c>
      <c r="E98" s="62">
        <v>460</v>
      </c>
      <c r="F98" s="175" t="s">
        <v>99</v>
      </c>
      <c r="G98" s="64" t="s">
        <v>23</v>
      </c>
      <c r="H98" s="261"/>
      <c r="I98" s="66">
        <v>357</v>
      </c>
      <c r="J98" s="173">
        <f t="shared" si="21"/>
        <v>0</v>
      </c>
      <c r="K98" s="174">
        <v>0</v>
      </c>
      <c r="L98" s="121">
        <f t="shared" si="22"/>
        <v>0</v>
      </c>
    </row>
    <row r="99" spans="3:14" ht="30" customHeight="1" x14ac:dyDescent="0.25">
      <c r="C99" s="79">
        <f t="shared" si="20"/>
        <v>67</v>
      </c>
      <c r="D99" s="61" t="s">
        <v>17</v>
      </c>
      <c r="E99" s="62">
        <v>460</v>
      </c>
      <c r="F99" s="175" t="s">
        <v>100</v>
      </c>
      <c r="G99" s="64" t="s">
        <v>23</v>
      </c>
      <c r="H99" s="261"/>
      <c r="I99" s="66">
        <v>647</v>
      </c>
      <c r="J99" s="173">
        <f t="shared" si="21"/>
        <v>0</v>
      </c>
      <c r="K99" s="174">
        <v>0</v>
      </c>
      <c r="L99" s="121">
        <f t="shared" si="22"/>
        <v>0</v>
      </c>
    </row>
    <row r="100" spans="3:14" ht="30" customHeight="1" x14ac:dyDescent="0.25">
      <c r="C100" s="79">
        <f t="shared" si="20"/>
        <v>68</v>
      </c>
      <c r="D100" s="61" t="s">
        <v>17</v>
      </c>
      <c r="E100" s="62">
        <v>460</v>
      </c>
      <c r="F100" s="175" t="s">
        <v>101</v>
      </c>
      <c r="G100" s="64" t="s">
        <v>23</v>
      </c>
      <c r="H100" s="261"/>
      <c r="I100" s="66">
        <v>333</v>
      </c>
      <c r="J100" s="173">
        <f t="shared" si="21"/>
        <v>0</v>
      </c>
      <c r="K100" s="174">
        <v>0</v>
      </c>
      <c r="L100" s="121">
        <f t="shared" si="22"/>
        <v>0</v>
      </c>
    </row>
    <row r="101" spans="3:14" ht="30" customHeight="1" x14ac:dyDescent="0.25">
      <c r="C101" s="79">
        <f t="shared" si="20"/>
        <v>69</v>
      </c>
      <c r="D101" s="61" t="s">
        <v>17</v>
      </c>
      <c r="E101" s="62">
        <v>460</v>
      </c>
      <c r="F101" s="175" t="s">
        <v>102</v>
      </c>
      <c r="G101" s="64" t="s">
        <v>23</v>
      </c>
      <c r="H101" s="261"/>
      <c r="I101" s="66">
        <v>610</v>
      </c>
      <c r="J101" s="173">
        <f t="shared" si="21"/>
        <v>0</v>
      </c>
      <c r="K101" s="174">
        <v>0</v>
      </c>
      <c r="L101" s="121">
        <f t="shared" si="22"/>
        <v>0</v>
      </c>
    </row>
    <row r="102" spans="3:14" ht="30" customHeight="1" x14ac:dyDescent="0.25">
      <c r="C102" s="79">
        <f t="shared" si="20"/>
        <v>70</v>
      </c>
      <c r="D102" s="178" t="s">
        <v>17</v>
      </c>
      <c r="E102" s="179">
        <v>460</v>
      </c>
      <c r="F102" s="180" t="s">
        <v>103</v>
      </c>
      <c r="G102" s="149" t="s">
        <v>38</v>
      </c>
      <c r="H102" s="262"/>
      <c r="I102" s="181">
        <v>2</v>
      </c>
      <c r="J102" s="173">
        <f t="shared" si="21"/>
        <v>0</v>
      </c>
      <c r="K102" s="174">
        <v>0</v>
      </c>
      <c r="L102" s="121">
        <f t="shared" si="22"/>
        <v>0</v>
      </c>
      <c r="N102" s="145" t="s">
        <v>71</v>
      </c>
    </row>
    <row r="103" spans="3:14" ht="30" customHeight="1" x14ac:dyDescent="0.25">
      <c r="C103" s="79">
        <f t="shared" si="20"/>
        <v>71</v>
      </c>
      <c r="D103" s="178" t="s">
        <v>17</v>
      </c>
      <c r="E103" s="179">
        <v>463</v>
      </c>
      <c r="F103" s="180" t="s">
        <v>1209</v>
      </c>
      <c r="G103" s="149" t="s">
        <v>38</v>
      </c>
      <c r="H103" s="262"/>
      <c r="I103" s="181">
        <v>1</v>
      </c>
      <c r="J103" s="173">
        <f t="shared" ref="J103" si="23">H103*I103</f>
        <v>0</v>
      </c>
      <c r="K103" s="174">
        <v>0</v>
      </c>
      <c r="L103" s="121">
        <f t="shared" ref="L103" si="24">K103*H103</f>
        <v>0</v>
      </c>
      <c r="N103" s="145"/>
    </row>
    <row r="104" spans="3:14" ht="30" customHeight="1" x14ac:dyDescent="0.25">
      <c r="C104" s="79">
        <f t="shared" si="20"/>
        <v>72</v>
      </c>
      <c r="D104" s="178" t="s">
        <v>17</v>
      </c>
      <c r="E104" s="179">
        <v>471</v>
      </c>
      <c r="F104" s="180" t="s">
        <v>104</v>
      </c>
      <c r="G104" s="149" t="s">
        <v>38</v>
      </c>
      <c r="H104" s="263"/>
      <c r="I104" s="181">
        <v>4</v>
      </c>
      <c r="J104" s="173">
        <f t="shared" si="21"/>
        <v>0</v>
      </c>
      <c r="K104" s="174">
        <v>1</v>
      </c>
      <c r="L104" s="182">
        <f t="shared" ref="L104:L107" si="25">K104*H104</f>
        <v>0</v>
      </c>
    </row>
    <row r="105" spans="3:14" ht="30" customHeight="1" x14ac:dyDescent="0.25">
      <c r="C105" s="79">
        <f t="shared" si="20"/>
        <v>73</v>
      </c>
      <c r="D105" s="178" t="s">
        <v>17</v>
      </c>
      <c r="E105" s="179">
        <v>471</v>
      </c>
      <c r="F105" s="180" t="s">
        <v>105</v>
      </c>
      <c r="G105" s="149" t="s">
        <v>38</v>
      </c>
      <c r="H105" s="262"/>
      <c r="I105" s="181">
        <v>2</v>
      </c>
      <c r="J105" s="173">
        <f t="shared" si="21"/>
        <v>0</v>
      </c>
      <c r="K105" s="174">
        <v>0</v>
      </c>
      <c r="L105" s="182">
        <f t="shared" si="25"/>
        <v>0</v>
      </c>
      <c r="N105" s="145" t="s">
        <v>71</v>
      </c>
    </row>
    <row r="106" spans="3:14" ht="30" customHeight="1" x14ac:dyDescent="0.25">
      <c r="C106" s="79">
        <f t="shared" si="20"/>
        <v>74</v>
      </c>
      <c r="D106" s="61" t="s">
        <v>17</v>
      </c>
      <c r="E106" s="62">
        <v>472</v>
      </c>
      <c r="F106" s="175" t="s">
        <v>106</v>
      </c>
      <c r="G106" s="64" t="s">
        <v>38</v>
      </c>
      <c r="H106" s="261"/>
      <c r="I106" s="66">
        <v>29</v>
      </c>
      <c r="J106" s="173">
        <f t="shared" si="21"/>
        <v>0</v>
      </c>
      <c r="K106" s="174">
        <v>2</v>
      </c>
      <c r="L106" s="182">
        <f t="shared" si="25"/>
        <v>0</v>
      </c>
    </row>
    <row r="107" spans="3:14" ht="30" customHeight="1" x14ac:dyDescent="0.25">
      <c r="C107" s="79">
        <f t="shared" si="20"/>
        <v>75</v>
      </c>
      <c r="D107" s="61" t="s">
        <v>17</v>
      </c>
      <c r="E107" s="62">
        <v>472</v>
      </c>
      <c r="F107" s="175" t="s">
        <v>107</v>
      </c>
      <c r="G107" s="64" t="s">
        <v>38</v>
      </c>
      <c r="H107" s="261"/>
      <c r="I107" s="66">
        <v>36</v>
      </c>
      <c r="J107" s="173">
        <f>H107*I107</f>
        <v>0</v>
      </c>
      <c r="K107" s="174">
        <v>2</v>
      </c>
      <c r="L107" s="182">
        <f t="shared" si="25"/>
        <v>0</v>
      </c>
    </row>
    <row r="108" spans="3:14" ht="30" customHeight="1" x14ac:dyDescent="0.25">
      <c r="C108" s="79">
        <f t="shared" si="20"/>
        <v>76</v>
      </c>
      <c r="D108" s="61" t="s">
        <v>17</v>
      </c>
      <c r="E108" s="62">
        <v>472</v>
      </c>
      <c r="F108" s="175" t="s">
        <v>108</v>
      </c>
      <c r="G108" s="64" t="s">
        <v>38</v>
      </c>
      <c r="H108" s="264"/>
      <c r="I108" s="66">
        <v>7</v>
      </c>
      <c r="J108" s="173">
        <f t="shared" ref="J108" si="26">H108*I108</f>
        <v>0</v>
      </c>
      <c r="K108" s="174">
        <v>2</v>
      </c>
      <c r="L108" s="182">
        <f t="shared" ref="L108" si="27">K108*H108</f>
        <v>0</v>
      </c>
    </row>
    <row r="109" spans="3:14" ht="30" customHeight="1" x14ac:dyDescent="0.25">
      <c r="C109" s="79">
        <f>C108+1</f>
        <v>77</v>
      </c>
      <c r="D109" s="61" t="s">
        <v>17</v>
      </c>
      <c r="E109" s="62">
        <v>473</v>
      </c>
      <c r="F109" s="175" t="s">
        <v>1205</v>
      </c>
      <c r="G109" s="64" t="s">
        <v>38</v>
      </c>
      <c r="H109" s="261"/>
      <c r="I109" s="66">
        <v>3</v>
      </c>
      <c r="J109" s="173">
        <f t="shared" ref="J109:J113" si="28">H109*I109</f>
        <v>0</v>
      </c>
      <c r="K109" s="174">
        <v>1</v>
      </c>
      <c r="L109" s="182">
        <f t="shared" ref="L109:L113" si="29">K109*H109</f>
        <v>0</v>
      </c>
    </row>
    <row r="110" spans="3:14" ht="30" customHeight="1" x14ac:dyDescent="0.25">
      <c r="C110" s="79">
        <f t="shared" si="20"/>
        <v>78</v>
      </c>
      <c r="D110" s="61" t="s">
        <v>17</v>
      </c>
      <c r="E110" s="62">
        <v>473</v>
      </c>
      <c r="F110" s="175" t="s">
        <v>1206</v>
      </c>
      <c r="G110" s="64" t="s">
        <v>38</v>
      </c>
      <c r="H110" s="261"/>
      <c r="I110" s="66">
        <v>3</v>
      </c>
      <c r="J110" s="173">
        <f t="shared" si="28"/>
        <v>0</v>
      </c>
      <c r="K110" s="174">
        <v>0</v>
      </c>
      <c r="L110" s="182">
        <f t="shared" si="29"/>
        <v>0</v>
      </c>
    </row>
    <row r="111" spans="3:14" ht="30" customHeight="1" x14ac:dyDescent="0.25">
      <c r="C111" s="79">
        <f t="shared" si="20"/>
        <v>79</v>
      </c>
      <c r="D111" s="61" t="s">
        <v>17</v>
      </c>
      <c r="E111" s="62">
        <v>473</v>
      </c>
      <c r="F111" s="175" t="s">
        <v>1207</v>
      </c>
      <c r="G111" s="64" t="s">
        <v>38</v>
      </c>
      <c r="H111" s="261"/>
      <c r="I111" s="66">
        <v>3</v>
      </c>
      <c r="J111" s="173">
        <f t="shared" si="28"/>
        <v>0</v>
      </c>
      <c r="K111" s="174">
        <v>0</v>
      </c>
      <c r="L111" s="182">
        <f t="shared" si="29"/>
        <v>0</v>
      </c>
    </row>
    <row r="112" spans="3:14" ht="30" customHeight="1" x14ac:dyDescent="0.25">
      <c r="C112" s="79">
        <f t="shared" si="20"/>
        <v>80</v>
      </c>
      <c r="D112" s="61" t="s">
        <v>17</v>
      </c>
      <c r="E112" s="62">
        <v>491</v>
      </c>
      <c r="F112" s="175" t="s">
        <v>762</v>
      </c>
      <c r="G112" s="64" t="s">
        <v>21</v>
      </c>
      <c r="H112" s="261"/>
      <c r="I112" s="66">
        <v>120</v>
      </c>
      <c r="J112" s="173">
        <f t="shared" si="28"/>
        <v>0</v>
      </c>
      <c r="K112" s="174">
        <v>210</v>
      </c>
      <c r="L112" s="182">
        <f t="shared" si="29"/>
        <v>0</v>
      </c>
    </row>
    <row r="113" spans="3:12" ht="30" customHeight="1" x14ac:dyDescent="0.25">
      <c r="C113" s="79">
        <f t="shared" si="20"/>
        <v>81</v>
      </c>
      <c r="D113" s="61" t="s">
        <v>17</v>
      </c>
      <c r="E113" s="62" t="s">
        <v>1204</v>
      </c>
      <c r="F113" s="175" t="s">
        <v>1208</v>
      </c>
      <c r="G113" s="64" t="s">
        <v>23</v>
      </c>
      <c r="H113" s="261"/>
      <c r="I113" s="66">
        <v>170</v>
      </c>
      <c r="J113" s="173">
        <f t="shared" si="28"/>
        <v>0</v>
      </c>
      <c r="K113" s="174">
        <v>0</v>
      </c>
      <c r="L113" s="182">
        <f t="shared" si="29"/>
        <v>0</v>
      </c>
    </row>
    <row r="114" spans="3:12" ht="30" customHeight="1" thickBot="1" x14ac:dyDescent="0.3">
      <c r="C114" s="153"/>
      <c r="D114" s="183"/>
      <c r="E114" s="184"/>
      <c r="F114" s="185"/>
      <c r="G114" s="128"/>
      <c r="H114" s="265"/>
      <c r="I114" s="135"/>
      <c r="J114" s="186"/>
      <c r="K114" s="135"/>
      <c r="L114" s="136"/>
    </row>
    <row r="115" spans="3:12" ht="30" customHeight="1" thickBot="1" x14ac:dyDescent="0.3">
      <c r="C115" s="271" t="s">
        <v>47</v>
      </c>
      <c r="D115" s="272"/>
      <c r="E115" s="272"/>
      <c r="F115" s="272"/>
      <c r="G115" s="272"/>
      <c r="H115" s="272"/>
      <c r="I115" s="272"/>
      <c r="J115" s="302"/>
      <c r="K115" s="94"/>
      <c r="L115" s="96">
        <f>SUM(J93:J114)</f>
        <v>0</v>
      </c>
    </row>
    <row r="116" spans="3:12" ht="30" customHeight="1" thickBot="1" x14ac:dyDescent="0.3">
      <c r="C116" s="271" t="s">
        <v>48</v>
      </c>
      <c r="D116" s="272"/>
      <c r="E116" s="272"/>
      <c r="F116" s="272"/>
      <c r="G116" s="272"/>
      <c r="H116" s="272"/>
      <c r="I116" s="272"/>
      <c r="J116" s="302"/>
      <c r="K116" s="187"/>
      <c r="L116" s="158">
        <f>SUM(L93:L114)</f>
        <v>0</v>
      </c>
    </row>
    <row r="117" spans="3:12" ht="30" customHeight="1" thickBot="1" x14ac:dyDescent="0.3">
      <c r="C117" s="97" t="s">
        <v>109</v>
      </c>
      <c r="D117" s="159"/>
      <c r="E117" s="159"/>
      <c r="F117" s="160"/>
      <c r="G117" s="161"/>
      <c r="H117" s="162"/>
      <c r="I117" s="163"/>
      <c r="J117" s="188"/>
      <c r="K117" s="163"/>
      <c r="L117" s="103">
        <f>L115+L116</f>
        <v>0</v>
      </c>
    </row>
    <row r="120" spans="3:12" ht="15.75" x14ac:dyDescent="0.25">
      <c r="C120" s="56" t="s">
        <v>110</v>
      </c>
      <c r="D120" s="55"/>
      <c r="E120" s="55"/>
      <c r="F120" s="57"/>
      <c r="G120" s="55"/>
      <c r="H120" s="58"/>
      <c r="I120" s="59"/>
      <c r="J120" s="58"/>
      <c r="K120" s="59"/>
      <c r="L120" s="58"/>
    </row>
    <row r="121" spans="3:12" ht="13.5" thickBot="1" x14ac:dyDescent="0.3"/>
    <row r="122" spans="3:12" ht="51.75" thickBot="1" x14ac:dyDescent="0.3">
      <c r="C122" s="104" t="s">
        <v>3</v>
      </c>
      <c r="D122" s="298" t="s">
        <v>4</v>
      </c>
      <c r="E122" s="299"/>
      <c r="F122" s="104" t="s">
        <v>5</v>
      </c>
      <c r="G122" s="104" t="s">
        <v>6</v>
      </c>
      <c r="H122" s="105" t="s">
        <v>7</v>
      </c>
      <c r="I122" s="106" t="s">
        <v>8</v>
      </c>
      <c r="J122" s="107" t="s">
        <v>9</v>
      </c>
      <c r="K122" s="106" t="s">
        <v>10</v>
      </c>
      <c r="L122" s="107" t="s">
        <v>9</v>
      </c>
    </row>
    <row r="123" spans="3:12" ht="30" customHeight="1" x14ac:dyDescent="0.25">
      <c r="C123" s="112"/>
      <c r="D123" s="189"/>
      <c r="E123" s="190"/>
      <c r="F123" s="191" t="s">
        <v>111</v>
      </c>
      <c r="G123" s="112"/>
      <c r="H123" s="255"/>
      <c r="I123" s="192"/>
      <c r="J123" s="113"/>
      <c r="K123" s="193"/>
      <c r="L123" s="113"/>
    </row>
    <row r="124" spans="3:12" ht="30" customHeight="1" thickBot="1" x14ac:dyDescent="0.3">
      <c r="C124" s="128"/>
      <c r="D124" s="154"/>
      <c r="E124" s="155"/>
      <c r="F124" s="194"/>
      <c r="G124" s="128"/>
      <c r="H124" s="132"/>
      <c r="I124" s="135"/>
      <c r="J124" s="132"/>
      <c r="K124" s="133"/>
      <c r="L124" s="132"/>
    </row>
    <row r="125" spans="3:12" ht="30" customHeight="1" thickBot="1" x14ac:dyDescent="0.3">
      <c r="C125" s="271" t="s">
        <v>47</v>
      </c>
      <c r="D125" s="272"/>
      <c r="E125" s="272"/>
      <c r="F125" s="272"/>
      <c r="G125" s="272"/>
      <c r="H125" s="272"/>
      <c r="I125" s="272"/>
      <c r="J125" s="302"/>
      <c r="K125" s="300">
        <f>SUM(J123:J124)</f>
        <v>0</v>
      </c>
      <c r="L125" s="304"/>
    </row>
    <row r="126" spans="3:12" ht="30" customHeight="1" thickBot="1" x14ac:dyDescent="0.3">
      <c r="C126" s="271" t="s">
        <v>48</v>
      </c>
      <c r="D126" s="272"/>
      <c r="E126" s="272"/>
      <c r="F126" s="272"/>
      <c r="G126" s="272"/>
      <c r="H126" s="272"/>
      <c r="I126" s="272"/>
      <c r="J126" s="302"/>
      <c r="K126" s="300">
        <f>SUM(L123:L123)</f>
        <v>0</v>
      </c>
      <c r="L126" s="301"/>
    </row>
    <row r="127" spans="3:12" ht="30" customHeight="1" thickBot="1" x14ac:dyDescent="0.3">
      <c r="C127" s="195" t="s">
        <v>112</v>
      </c>
      <c r="D127" s="159"/>
      <c r="E127" s="159"/>
      <c r="F127" s="196"/>
      <c r="G127" s="159"/>
      <c r="H127" s="197"/>
      <c r="I127" s="198"/>
      <c r="J127" s="188"/>
      <c r="K127" s="198"/>
      <c r="L127" s="188">
        <f>SUM(L123:L124)</f>
        <v>0</v>
      </c>
    </row>
    <row r="130" spans="3:14" ht="15.75" x14ac:dyDescent="0.25">
      <c r="C130" s="56" t="s">
        <v>113</v>
      </c>
      <c r="D130" s="55"/>
      <c r="E130" s="55"/>
      <c r="F130" s="57"/>
      <c r="G130" s="55"/>
      <c r="H130" s="58"/>
      <c r="I130" s="59"/>
      <c r="J130" s="58"/>
      <c r="K130" s="59"/>
      <c r="L130" s="58"/>
    </row>
    <row r="131" spans="3:14" ht="13.5" thickBot="1" x14ac:dyDescent="0.3"/>
    <row r="132" spans="3:14" ht="51.75" thickBot="1" x14ac:dyDescent="0.3">
      <c r="C132" s="104" t="s">
        <v>3</v>
      </c>
      <c r="D132" s="298" t="s">
        <v>4</v>
      </c>
      <c r="E132" s="299"/>
      <c r="F132" s="104" t="s">
        <v>5</v>
      </c>
      <c r="G132" s="104" t="s">
        <v>6</v>
      </c>
      <c r="H132" s="105" t="s">
        <v>7</v>
      </c>
      <c r="I132" s="106" t="s">
        <v>8</v>
      </c>
      <c r="J132" s="107" t="s">
        <v>9</v>
      </c>
      <c r="K132" s="106" t="s">
        <v>10</v>
      </c>
      <c r="L132" s="107" t="s">
        <v>9</v>
      </c>
    </row>
    <row r="133" spans="3:14" ht="30" customHeight="1" x14ac:dyDescent="0.25">
      <c r="C133" s="137">
        <f>C113+1</f>
        <v>82</v>
      </c>
      <c r="D133" s="138" t="s">
        <v>114</v>
      </c>
      <c r="E133" s="139">
        <v>6032</v>
      </c>
      <c r="F133" s="140" t="s">
        <v>115</v>
      </c>
      <c r="G133" s="141" t="s">
        <v>23</v>
      </c>
      <c r="H133" s="257"/>
      <c r="I133" s="143">
        <v>52</v>
      </c>
      <c r="J133" s="142">
        <f>H133*I133</f>
        <v>0</v>
      </c>
      <c r="K133" s="199">
        <v>0</v>
      </c>
      <c r="L133" s="142">
        <f>K133*H133</f>
        <v>0</v>
      </c>
      <c r="N133" s="145" t="s">
        <v>71</v>
      </c>
    </row>
    <row r="134" spans="3:14" ht="30" customHeight="1" x14ac:dyDescent="0.25">
      <c r="C134" s="61">
        <f t="shared" ref="C134:C167" si="30">C133+1</f>
        <v>83</v>
      </c>
      <c r="D134" s="146" t="s">
        <v>11</v>
      </c>
      <c r="E134" s="200">
        <v>618</v>
      </c>
      <c r="F134" s="148" t="s">
        <v>116</v>
      </c>
      <c r="G134" s="149" t="s">
        <v>23</v>
      </c>
      <c r="H134" s="259"/>
      <c r="I134" s="150">
        <v>235</v>
      </c>
      <c r="J134" s="151">
        <f t="shared" ref="J134:J167" si="31">H134*I134</f>
        <v>0</v>
      </c>
      <c r="K134" s="201">
        <v>0</v>
      </c>
      <c r="L134" s="151">
        <f>K134*H134</f>
        <v>0</v>
      </c>
    </row>
    <row r="135" spans="3:14" ht="30" customHeight="1" x14ac:dyDescent="0.25">
      <c r="C135" s="61">
        <f t="shared" si="30"/>
        <v>84</v>
      </c>
      <c r="D135" s="146" t="s">
        <v>11</v>
      </c>
      <c r="E135" s="200">
        <v>618</v>
      </c>
      <c r="F135" s="148" t="s">
        <v>117</v>
      </c>
      <c r="G135" s="149" t="s">
        <v>23</v>
      </c>
      <c r="H135" s="259"/>
      <c r="I135" s="150">
        <v>65</v>
      </c>
      <c r="J135" s="151">
        <f t="shared" si="31"/>
        <v>0</v>
      </c>
      <c r="K135" s="201">
        <v>0</v>
      </c>
      <c r="L135" s="151">
        <f t="shared" ref="L135:L167" si="32">K135*H135</f>
        <v>0</v>
      </c>
    </row>
    <row r="136" spans="3:14" ht="30" customHeight="1" x14ac:dyDescent="0.25">
      <c r="C136" s="61">
        <f t="shared" si="30"/>
        <v>85</v>
      </c>
      <c r="D136" s="146" t="s">
        <v>11</v>
      </c>
      <c r="E136" s="200">
        <v>618</v>
      </c>
      <c r="F136" s="148" t="s">
        <v>118</v>
      </c>
      <c r="G136" s="149" t="s">
        <v>23</v>
      </c>
      <c r="H136" s="259"/>
      <c r="I136" s="150">
        <v>225</v>
      </c>
      <c r="J136" s="151">
        <f t="shared" si="31"/>
        <v>0</v>
      </c>
      <c r="K136" s="201">
        <v>0</v>
      </c>
      <c r="L136" s="151">
        <f t="shared" si="32"/>
        <v>0</v>
      </c>
    </row>
    <row r="137" spans="3:14" ht="30" customHeight="1" x14ac:dyDescent="0.25">
      <c r="C137" s="61">
        <f t="shared" si="30"/>
        <v>86</v>
      </c>
      <c r="D137" s="146" t="s">
        <v>11</v>
      </c>
      <c r="E137" s="200">
        <v>618</v>
      </c>
      <c r="F137" s="148" t="s">
        <v>119</v>
      </c>
      <c r="G137" s="149" t="s">
        <v>23</v>
      </c>
      <c r="H137" s="259"/>
      <c r="I137" s="150">
        <v>815</v>
      </c>
      <c r="J137" s="151">
        <f t="shared" si="31"/>
        <v>0</v>
      </c>
      <c r="K137" s="201">
        <v>0</v>
      </c>
      <c r="L137" s="151">
        <f t="shared" si="32"/>
        <v>0</v>
      </c>
    </row>
    <row r="138" spans="3:14" ht="30" customHeight="1" x14ac:dyDescent="0.25">
      <c r="C138" s="61">
        <f t="shared" si="30"/>
        <v>87</v>
      </c>
      <c r="D138" s="146" t="s">
        <v>11</v>
      </c>
      <c r="E138" s="200">
        <v>618</v>
      </c>
      <c r="F138" s="148" t="s">
        <v>120</v>
      </c>
      <c r="G138" s="149" t="s">
        <v>23</v>
      </c>
      <c r="H138" s="259"/>
      <c r="I138" s="150">
        <v>165</v>
      </c>
      <c r="J138" s="151">
        <f t="shared" si="31"/>
        <v>0</v>
      </c>
      <c r="K138" s="201">
        <v>0</v>
      </c>
      <c r="L138" s="151">
        <f t="shared" si="32"/>
        <v>0</v>
      </c>
    </row>
    <row r="139" spans="3:14" ht="30" customHeight="1" x14ac:dyDescent="0.25">
      <c r="C139" s="61">
        <f t="shared" si="30"/>
        <v>88</v>
      </c>
      <c r="D139" s="146" t="s">
        <v>121</v>
      </c>
      <c r="E139" s="200">
        <v>6070</v>
      </c>
      <c r="F139" s="148" t="s">
        <v>122</v>
      </c>
      <c r="G139" s="149" t="s">
        <v>23</v>
      </c>
      <c r="H139" s="259"/>
      <c r="I139" s="150">
        <v>70</v>
      </c>
      <c r="J139" s="151">
        <f t="shared" si="31"/>
        <v>0</v>
      </c>
      <c r="K139" s="201">
        <v>0</v>
      </c>
      <c r="L139" s="151">
        <f t="shared" si="32"/>
        <v>0</v>
      </c>
      <c r="N139" s="145" t="s">
        <v>71</v>
      </c>
    </row>
    <row r="140" spans="3:14" ht="30" customHeight="1" x14ac:dyDescent="0.25">
      <c r="C140" s="61">
        <f t="shared" si="30"/>
        <v>89</v>
      </c>
      <c r="D140" s="146" t="s">
        <v>11</v>
      </c>
      <c r="E140" s="200">
        <v>620</v>
      </c>
      <c r="F140" s="148" t="s">
        <v>123</v>
      </c>
      <c r="G140" s="149" t="s">
        <v>23</v>
      </c>
      <c r="H140" s="259"/>
      <c r="I140" s="150">
        <v>480</v>
      </c>
      <c r="J140" s="151">
        <f t="shared" si="31"/>
        <v>0</v>
      </c>
      <c r="K140" s="201">
        <v>0</v>
      </c>
      <c r="L140" s="151">
        <f t="shared" si="32"/>
        <v>0</v>
      </c>
    </row>
    <row r="141" spans="3:14" ht="30" customHeight="1" x14ac:dyDescent="0.25">
      <c r="C141" s="61">
        <f t="shared" si="30"/>
        <v>90</v>
      </c>
      <c r="D141" s="146" t="s">
        <v>11</v>
      </c>
      <c r="E141" s="200">
        <v>620</v>
      </c>
      <c r="F141" s="148" t="s">
        <v>124</v>
      </c>
      <c r="G141" s="149" t="s">
        <v>23</v>
      </c>
      <c r="H141" s="259"/>
      <c r="I141" s="150">
        <v>1730</v>
      </c>
      <c r="J141" s="151">
        <f t="shared" si="31"/>
        <v>0</v>
      </c>
      <c r="K141" s="201">
        <v>0</v>
      </c>
      <c r="L141" s="151">
        <f t="shared" si="32"/>
        <v>0</v>
      </c>
    </row>
    <row r="142" spans="3:14" ht="30" customHeight="1" x14ac:dyDescent="0.25">
      <c r="C142" s="61">
        <f t="shared" si="30"/>
        <v>91</v>
      </c>
      <c r="D142" s="146" t="s">
        <v>11</v>
      </c>
      <c r="E142" s="200">
        <v>621</v>
      </c>
      <c r="F142" s="148" t="s">
        <v>125</v>
      </c>
      <c r="G142" s="149" t="s">
        <v>23</v>
      </c>
      <c r="H142" s="259"/>
      <c r="I142" s="150">
        <v>1000</v>
      </c>
      <c r="J142" s="151">
        <f t="shared" si="31"/>
        <v>0</v>
      </c>
      <c r="K142" s="201">
        <v>0</v>
      </c>
      <c r="L142" s="151">
        <f t="shared" si="32"/>
        <v>0</v>
      </c>
    </row>
    <row r="143" spans="3:14" ht="30" customHeight="1" x14ac:dyDescent="0.25">
      <c r="C143" s="61">
        <f t="shared" si="30"/>
        <v>92</v>
      </c>
      <c r="D143" s="146" t="s">
        <v>11</v>
      </c>
      <c r="E143" s="200">
        <v>624</v>
      </c>
      <c r="F143" s="148" t="s">
        <v>126</v>
      </c>
      <c r="G143" s="149" t="s">
        <v>38</v>
      </c>
      <c r="H143" s="259"/>
      <c r="I143" s="150">
        <v>4</v>
      </c>
      <c r="J143" s="151">
        <f t="shared" si="31"/>
        <v>0</v>
      </c>
      <c r="K143" s="201">
        <v>0</v>
      </c>
      <c r="L143" s="151">
        <f t="shared" si="32"/>
        <v>0</v>
      </c>
    </row>
    <row r="144" spans="3:14" ht="30" customHeight="1" x14ac:dyDescent="0.25">
      <c r="C144" s="61">
        <f t="shared" si="30"/>
        <v>93</v>
      </c>
      <c r="D144" s="146" t="s">
        <v>11</v>
      </c>
      <c r="E144" s="200">
        <v>624</v>
      </c>
      <c r="F144" s="148" t="s">
        <v>127</v>
      </c>
      <c r="G144" s="149" t="s">
        <v>38</v>
      </c>
      <c r="H144" s="259"/>
      <c r="I144" s="150">
        <v>1</v>
      </c>
      <c r="J144" s="151">
        <f t="shared" si="31"/>
        <v>0</v>
      </c>
      <c r="K144" s="201">
        <v>0</v>
      </c>
      <c r="L144" s="151">
        <f t="shared" si="32"/>
        <v>0</v>
      </c>
    </row>
    <row r="145" spans="3:16" ht="30" customHeight="1" x14ac:dyDescent="0.25">
      <c r="C145" s="61">
        <f t="shared" si="30"/>
        <v>94</v>
      </c>
      <c r="D145" s="146" t="s">
        <v>128</v>
      </c>
      <c r="E145" s="200">
        <v>6187</v>
      </c>
      <c r="F145" s="148" t="s">
        <v>129</v>
      </c>
      <c r="G145" s="149" t="s">
        <v>38</v>
      </c>
      <c r="H145" s="259"/>
      <c r="I145" s="150">
        <v>1</v>
      </c>
      <c r="J145" s="151">
        <f t="shared" si="31"/>
        <v>0</v>
      </c>
      <c r="K145" s="201">
        <v>0</v>
      </c>
      <c r="L145" s="151">
        <f t="shared" si="32"/>
        <v>0</v>
      </c>
      <c r="N145" s="145" t="s">
        <v>71</v>
      </c>
    </row>
    <row r="146" spans="3:16" ht="30" customHeight="1" x14ac:dyDescent="0.25">
      <c r="C146" s="61">
        <f t="shared" si="30"/>
        <v>95</v>
      </c>
      <c r="D146" s="146" t="s">
        <v>11</v>
      </c>
      <c r="E146" s="200">
        <v>680</v>
      </c>
      <c r="F146" s="148" t="s">
        <v>130</v>
      </c>
      <c r="G146" s="149" t="s">
        <v>38</v>
      </c>
      <c r="H146" s="259"/>
      <c r="I146" s="150">
        <v>1</v>
      </c>
      <c r="J146" s="151">
        <f t="shared" si="31"/>
        <v>0</v>
      </c>
      <c r="K146" s="201">
        <v>0</v>
      </c>
      <c r="L146" s="151">
        <f t="shared" si="32"/>
        <v>0</v>
      </c>
      <c r="N146" s="76" t="s">
        <v>14</v>
      </c>
    </row>
    <row r="147" spans="3:16" ht="30" customHeight="1" x14ac:dyDescent="0.25">
      <c r="C147" s="61">
        <f t="shared" si="30"/>
        <v>96</v>
      </c>
      <c r="D147" s="146" t="s">
        <v>11</v>
      </c>
      <c r="E147" s="200">
        <v>682</v>
      </c>
      <c r="F147" s="148" t="s">
        <v>131</v>
      </c>
      <c r="G147" s="149" t="s">
        <v>38</v>
      </c>
      <c r="H147" s="259"/>
      <c r="I147" s="150">
        <v>2</v>
      </c>
      <c r="J147" s="151">
        <f t="shared" si="31"/>
        <v>0</v>
      </c>
      <c r="K147" s="201">
        <v>0</v>
      </c>
      <c r="L147" s="151">
        <f t="shared" si="32"/>
        <v>0</v>
      </c>
    </row>
    <row r="148" spans="3:16" ht="30" customHeight="1" x14ac:dyDescent="0.25">
      <c r="C148" s="61">
        <f t="shared" si="30"/>
        <v>97</v>
      </c>
      <c r="D148" s="146" t="s">
        <v>11</v>
      </c>
      <c r="E148" s="200">
        <v>682</v>
      </c>
      <c r="F148" s="148" t="s">
        <v>132</v>
      </c>
      <c r="G148" s="149" t="s">
        <v>38</v>
      </c>
      <c r="H148" s="259"/>
      <c r="I148" s="150">
        <v>8</v>
      </c>
      <c r="J148" s="151">
        <f t="shared" si="31"/>
        <v>0</v>
      </c>
      <c r="K148" s="201">
        <v>0</v>
      </c>
      <c r="L148" s="151">
        <f t="shared" si="32"/>
        <v>0</v>
      </c>
    </row>
    <row r="149" spans="3:16" ht="30" customHeight="1" x14ac:dyDescent="0.25">
      <c r="C149" s="61">
        <f t="shared" si="30"/>
        <v>98</v>
      </c>
      <c r="D149" s="146" t="s">
        <v>11</v>
      </c>
      <c r="E149" s="200">
        <v>682</v>
      </c>
      <c r="F149" s="148" t="s">
        <v>133</v>
      </c>
      <c r="G149" s="149" t="s">
        <v>38</v>
      </c>
      <c r="H149" s="259"/>
      <c r="I149" s="150">
        <v>3</v>
      </c>
      <c r="J149" s="151">
        <f t="shared" si="31"/>
        <v>0</v>
      </c>
      <c r="K149" s="201">
        <v>0</v>
      </c>
      <c r="L149" s="151">
        <f t="shared" si="32"/>
        <v>0</v>
      </c>
    </row>
    <row r="150" spans="3:16" ht="30" customHeight="1" x14ac:dyDescent="0.25">
      <c r="C150" s="61">
        <f t="shared" si="30"/>
        <v>99</v>
      </c>
      <c r="D150" s="146" t="s">
        <v>11</v>
      </c>
      <c r="E150" s="200">
        <v>682</v>
      </c>
      <c r="F150" s="148" t="s">
        <v>134</v>
      </c>
      <c r="G150" s="149" t="s">
        <v>38</v>
      </c>
      <c r="H150" s="259"/>
      <c r="I150" s="150">
        <v>8</v>
      </c>
      <c r="J150" s="151">
        <f t="shared" si="31"/>
        <v>0</v>
      </c>
      <c r="K150" s="201">
        <v>0</v>
      </c>
      <c r="L150" s="151">
        <f t="shared" si="32"/>
        <v>0</v>
      </c>
    </row>
    <row r="151" spans="3:16" ht="30" customHeight="1" x14ac:dyDescent="0.25">
      <c r="C151" s="61">
        <f t="shared" si="30"/>
        <v>100</v>
      </c>
      <c r="D151" s="146" t="s">
        <v>11</v>
      </c>
      <c r="E151" s="200">
        <v>682</v>
      </c>
      <c r="F151" s="148" t="s">
        <v>135</v>
      </c>
      <c r="G151" s="149" t="s">
        <v>38</v>
      </c>
      <c r="H151" s="259"/>
      <c r="I151" s="150">
        <v>3</v>
      </c>
      <c r="J151" s="151">
        <f t="shared" si="31"/>
        <v>0</v>
      </c>
      <c r="K151" s="201">
        <v>0</v>
      </c>
      <c r="L151" s="151">
        <f t="shared" si="32"/>
        <v>0</v>
      </c>
    </row>
    <row r="152" spans="3:16" ht="30" customHeight="1" x14ac:dyDescent="0.25">
      <c r="C152" s="61">
        <f t="shared" si="30"/>
        <v>101</v>
      </c>
      <c r="D152" s="146" t="s">
        <v>11</v>
      </c>
      <c r="E152" s="200">
        <v>682</v>
      </c>
      <c r="F152" s="148" t="s">
        <v>136</v>
      </c>
      <c r="G152" s="149" t="s">
        <v>38</v>
      </c>
      <c r="H152" s="259"/>
      <c r="I152" s="150">
        <v>8</v>
      </c>
      <c r="J152" s="151">
        <f t="shared" si="31"/>
        <v>0</v>
      </c>
      <c r="K152" s="201">
        <v>0</v>
      </c>
      <c r="L152" s="151">
        <f t="shared" si="32"/>
        <v>0</v>
      </c>
    </row>
    <row r="153" spans="3:16" ht="30" customHeight="1" x14ac:dyDescent="0.25">
      <c r="C153" s="61">
        <f t="shared" si="30"/>
        <v>102</v>
      </c>
      <c r="D153" s="146" t="s">
        <v>11</v>
      </c>
      <c r="E153" s="200">
        <v>682</v>
      </c>
      <c r="F153" s="148" t="s">
        <v>137</v>
      </c>
      <c r="G153" s="149" t="s">
        <v>38</v>
      </c>
      <c r="H153" s="259"/>
      <c r="I153" s="150">
        <v>8</v>
      </c>
      <c r="J153" s="151">
        <f t="shared" si="31"/>
        <v>0</v>
      </c>
      <c r="K153" s="201">
        <v>0</v>
      </c>
      <c r="L153" s="151">
        <f t="shared" si="32"/>
        <v>0</v>
      </c>
    </row>
    <row r="154" spans="3:16" ht="30" customHeight="1" x14ac:dyDescent="0.25">
      <c r="C154" s="61">
        <f t="shared" si="30"/>
        <v>103</v>
      </c>
      <c r="D154" s="146" t="s">
        <v>11</v>
      </c>
      <c r="E154" s="200">
        <v>682</v>
      </c>
      <c r="F154" s="148" t="s">
        <v>138</v>
      </c>
      <c r="G154" s="149" t="s">
        <v>38</v>
      </c>
      <c r="H154" s="259"/>
      <c r="I154" s="150">
        <v>2</v>
      </c>
      <c r="J154" s="151">
        <f t="shared" si="31"/>
        <v>0</v>
      </c>
      <c r="K154" s="201">
        <v>0</v>
      </c>
      <c r="L154" s="151">
        <f t="shared" si="32"/>
        <v>0</v>
      </c>
    </row>
    <row r="155" spans="3:16" ht="30" customHeight="1" x14ac:dyDescent="0.25">
      <c r="C155" s="61">
        <f t="shared" si="30"/>
        <v>104</v>
      </c>
      <c r="D155" s="146" t="s">
        <v>11</v>
      </c>
      <c r="E155" s="200">
        <v>682</v>
      </c>
      <c r="F155" s="148" t="s">
        <v>139</v>
      </c>
      <c r="G155" s="149" t="s">
        <v>38</v>
      </c>
      <c r="H155" s="259"/>
      <c r="I155" s="150">
        <v>8</v>
      </c>
      <c r="J155" s="151">
        <f t="shared" ref="J155" si="33">H155*I155</f>
        <v>0</v>
      </c>
      <c r="K155" s="201">
        <v>0</v>
      </c>
      <c r="L155" s="151">
        <f t="shared" ref="L155" si="34">K155*H155</f>
        <v>0</v>
      </c>
      <c r="P155" s="126">
        <f>J155+L155</f>
        <v>0</v>
      </c>
    </row>
    <row r="156" spans="3:16" ht="30" customHeight="1" x14ac:dyDescent="0.25">
      <c r="C156" s="61">
        <f t="shared" si="30"/>
        <v>105</v>
      </c>
      <c r="D156" s="146" t="s">
        <v>11</v>
      </c>
      <c r="E156" s="200">
        <v>684</v>
      </c>
      <c r="F156" s="148" t="s">
        <v>140</v>
      </c>
      <c r="G156" s="149" t="s">
        <v>23</v>
      </c>
      <c r="H156" s="259"/>
      <c r="I156" s="150">
        <v>1700</v>
      </c>
      <c r="J156" s="151">
        <f t="shared" si="31"/>
        <v>0</v>
      </c>
      <c r="K156" s="201">
        <v>0</v>
      </c>
      <c r="L156" s="151">
        <f t="shared" si="32"/>
        <v>0</v>
      </c>
    </row>
    <row r="157" spans="3:16" ht="30" customHeight="1" x14ac:dyDescent="0.25">
      <c r="C157" s="61">
        <f t="shared" si="30"/>
        <v>106</v>
      </c>
      <c r="D157" s="146" t="s">
        <v>11</v>
      </c>
      <c r="E157" s="200">
        <v>684</v>
      </c>
      <c r="F157" s="148" t="s">
        <v>141</v>
      </c>
      <c r="G157" s="149" t="s">
        <v>23</v>
      </c>
      <c r="H157" s="259"/>
      <c r="I157" s="150">
        <v>1700</v>
      </c>
      <c r="J157" s="151">
        <f t="shared" si="31"/>
        <v>0</v>
      </c>
      <c r="K157" s="201">
        <v>0</v>
      </c>
      <c r="L157" s="151">
        <f t="shared" si="32"/>
        <v>0</v>
      </c>
    </row>
    <row r="158" spans="3:16" ht="30" customHeight="1" x14ac:dyDescent="0.25">
      <c r="C158" s="61">
        <f t="shared" si="30"/>
        <v>107</v>
      </c>
      <c r="D158" s="146" t="s">
        <v>11</v>
      </c>
      <c r="E158" s="200">
        <v>684</v>
      </c>
      <c r="F158" s="148" t="s">
        <v>142</v>
      </c>
      <c r="G158" s="149" t="s">
        <v>23</v>
      </c>
      <c r="H158" s="259"/>
      <c r="I158" s="150">
        <v>1470</v>
      </c>
      <c r="J158" s="151">
        <f t="shared" si="31"/>
        <v>0</v>
      </c>
      <c r="K158" s="201">
        <v>0</v>
      </c>
      <c r="L158" s="151">
        <f t="shared" si="32"/>
        <v>0</v>
      </c>
    </row>
    <row r="159" spans="3:16" ht="30" customHeight="1" x14ac:dyDescent="0.25">
      <c r="C159" s="61">
        <f t="shared" si="30"/>
        <v>108</v>
      </c>
      <c r="D159" s="146" t="s">
        <v>143</v>
      </c>
      <c r="E159" s="200">
        <v>6027</v>
      </c>
      <c r="F159" s="148" t="s">
        <v>144</v>
      </c>
      <c r="G159" s="149" t="s">
        <v>38</v>
      </c>
      <c r="H159" s="259"/>
      <c r="I159" s="150">
        <v>1</v>
      </c>
      <c r="J159" s="151">
        <f t="shared" si="31"/>
        <v>0</v>
      </c>
      <c r="K159" s="201">
        <v>0</v>
      </c>
      <c r="L159" s="151">
        <f t="shared" si="32"/>
        <v>0</v>
      </c>
      <c r="N159" s="145" t="s">
        <v>71</v>
      </c>
    </row>
    <row r="160" spans="3:16" ht="30" customHeight="1" x14ac:dyDescent="0.25">
      <c r="C160" s="61">
        <f t="shared" si="30"/>
        <v>109</v>
      </c>
      <c r="D160" s="146" t="s">
        <v>143</v>
      </c>
      <c r="E160" s="200">
        <v>6031</v>
      </c>
      <c r="F160" s="148" t="s">
        <v>145</v>
      </c>
      <c r="G160" s="149" t="s">
        <v>38</v>
      </c>
      <c r="H160" s="259"/>
      <c r="I160" s="150">
        <v>1</v>
      </c>
      <c r="J160" s="151">
        <f t="shared" si="31"/>
        <v>0</v>
      </c>
      <c r="K160" s="201">
        <v>0</v>
      </c>
      <c r="L160" s="151">
        <f t="shared" si="32"/>
        <v>0</v>
      </c>
      <c r="N160" s="145" t="s">
        <v>71</v>
      </c>
    </row>
    <row r="161" spans="3:16" ht="30" customHeight="1" x14ac:dyDescent="0.25">
      <c r="C161" s="61">
        <f t="shared" si="30"/>
        <v>110</v>
      </c>
      <c r="D161" s="146" t="s">
        <v>143</v>
      </c>
      <c r="E161" s="200">
        <v>6035</v>
      </c>
      <c r="F161" s="148" t="s">
        <v>146</v>
      </c>
      <c r="G161" s="149" t="s">
        <v>38</v>
      </c>
      <c r="H161" s="259"/>
      <c r="I161" s="150">
        <v>1</v>
      </c>
      <c r="J161" s="151">
        <f t="shared" si="31"/>
        <v>0</v>
      </c>
      <c r="K161" s="201">
        <v>0</v>
      </c>
      <c r="L161" s="151">
        <f t="shared" si="32"/>
        <v>0</v>
      </c>
      <c r="N161" s="145" t="s">
        <v>71</v>
      </c>
    </row>
    <row r="162" spans="3:16" ht="30" customHeight="1" x14ac:dyDescent="0.25">
      <c r="C162" s="61">
        <f t="shared" si="30"/>
        <v>111</v>
      </c>
      <c r="D162" s="146" t="s">
        <v>143</v>
      </c>
      <c r="E162" s="200">
        <v>6039</v>
      </c>
      <c r="F162" s="148" t="s">
        <v>147</v>
      </c>
      <c r="G162" s="149" t="s">
        <v>38</v>
      </c>
      <c r="H162" s="259"/>
      <c r="I162" s="150">
        <v>1</v>
      </c>
      <c r="J162" s="151">
        <f t="shared" si="31"/>
        <v>0</v>
      </c>
      <c r="K162" s="201">
        <v>0</v>
      </c>
      <c r="L162" s="151">
        <f t="shared" si="32"/>
        <v>0</v>
      </c>
      <c r="N162" s="145" t="s">
        <v>71</v>
      </c>
    </row>
    <row r="163" spans="3:16" ht="30" customHeight="1" x14ac:dyDescent="0.25">
      <c r="C163" s="61">
        <f t="shared" si="30"/>
        <v>112</v>
      </c>
      <c r="D163" s="146" t="s">
        <v>11</v>
      </c>
      <c r="E163" s="200">
        <v>687</v>
      </c>
      <c r="F163" s="148" t="s">
        <v>148</v>
      </c>
      <c r="G163" s="149" t="s">
        <v>38</v>
      </c>
      <c r="H163" s="259"/>
      <c r="I163" s="150">
        <v>6</v>
      </c>
      <c r="J163" s="151">
        <f t="shared" si="31"/>
        <v>0</v>
      </c>
      <c r="K163" s="201">
        <v>0</v>
      </c>
      <c r="L163" s="151">
        <f t="shared" si="32"/>
        <v>0</v>
      </c>
      <c r="P163" s="126">
        <f>J163+L163</f>
        <v>0</v>
      </c>
    </row>
    <row r="164" spans="3:16" ht="30" customHeight="1" x14ac:dyDescent="0.25">
      <c r="C164" s="61">
        <f t="shared" si="30"/>
        <v>113</v>
      </c>
      <c r="D164" s="146" t="s">
        <v>11</v>
      </c>
      <c r="E164" s="200">
        <v>688</v>
      </c>
      <c r="F164" s="148" t="s">
        <v>149</v>
      </c>
      <c r="G164" s="149" t="s">
        <v>38</v>
      </c>
      <c r="H164" s="259"/>
      <c r="I164" s="150">
        <v>8</v>
      </c>
      <c r="J164" s="151">
        <f t="shared" si="31"/>
        <v>0</v>
      </c>
      <c r="K164" s="201">
        <v>0</v>
      </c>
      <c r="L164" s="151">
        <f t="shared" si="32"/>
        <v>0</v>
      </c>
      <c r="P164" s="126">
        <f>J164+L164</f>
        <v>0</v>
      </c>
    </row>
    <row r="165" spans="3:16" ht="30" customHeight="1" x14ac:dyDescent="0.25">
      <c r="C165" s="61">
        <f t="shared" si="30"/>
        <v>114</v>
      </c>
      <c r="D165" s="146" t="s">
        <v>11</v>
      </c>
      <c r="E165" s="200">
        <v>688</v>
      </c>
      <c r="F165" s="148" t="s">
        <v>150</v>
      </c>
      <c r="G165" s="149" t="s">
        <v>38</v>
      </c>
      <c r="H165" s="259"/>
      <c r="I165" s="150">
        <v>1</v>
      </c>
      <c r="J165" s="151">
        <f t="shared" si="31"/>
        <v>0</v>
      </c>
      <c r="K165" s="201">
        <v>0</v>
      </c>
      <c r="L165" s="151">
        <f t="shared" si="32"/>
        <v>0</v>
      </c>
      <c r="N165" s="76"/>
      <c r="P165" s="126">
        <f>J165+L165</f>
        <v>0</v>
      </c>
    </row>
    <row r="166" spans="3:16" ht="30" customHeight="1" x14ac:dyDescent="0.25">
      <c r="C166" s="61">
        <f t="shared" si="30"/>
        <v>115</v>
      </c>
      <c r="D166" s="146" t="s">
        <v>151</v>
      </c>
      <c r="E166" s="200">
        <v>6001</v>
      </c>
      <c r="F166" s="148" t="s">
        <v>152</v>
      </c>
      <c r="G166" s="149" t="s">
        <v>38</v>
      </c>
      <c r="H166" s="259"/>
      <c r="I166" s="150">
        <v>1</v>
      </c>
      <c r="J166" s="151">
        <f t="shared" si="31"/>
        <v>0</v>
      </c>
      <c r="K166" s="201">
        <v>0</v>
      </c>
      <c r="L166" s="151">
        <f t="shared" si="32"/>
        <v>0</v>
      </c>
      <c r="N166" s="145" t="s">
        <v>71</v>
      </c>
    </row>
    <row r="167" spans="3:16" ht="30" customHeight="1" x14ac:dyDescent="0.25">
      <c r="C167" s="61">
        <f t="shared" si="30"/>
        <v>116</v>
      </c>
      <c r="D167" s="146" t="s">
        <v>153</v>
      </c>
      <c r="E167" s="200">
        <v>2001</v>
      </c>
      <c r="F167" s="148" t="s">
        <v>154</v>
      </c>
      <c r="G167" s="149" t="s">
        <v>38</v>
      </c>
      <c r="H167" s="259"/>
      <c r="I167" s="150">
        <v>4</v>
      </c>
      <c r="J167" s="151">
        <f t="shared" si="31"/>
        <v>0</v>
      </c>
      <c r="K167" s="201">
        <v>0</v>
      </c>
      <c r="L167" s="151">
        <f t="shared" si="32"/>
        <v>0</v>
      </c>
      <c r="N167" s="145" t="s">
        <v>71</v>
      </c>
    </row>
    <row r="168" spans="3:16" ht="30" customHeight="1" thickBot="1" x14ac:dyDescent="0.3">
      <c r="C168" s="153"/>
      <c r="D168" s="154"/>
      <c r="E168" s="155"/>
      <c r="F168" s="131"/>
      <c r="G168" s="128"/>
      <c r="H168" s="256"/>
      <c r="I168" s="133"/>
      <c r="J168" s="132"/>
      <c r="K168" s="156"/>
      <c r="L168" s="132"/>
    </row>
    <row r="169" spans="3:16" ht="30" customHeight="1" thickBot="1" x14ac:dyDescent="0.3">
      <c r="C169" s="202" t="s">
        <v>47</v>
      </c>
      <c r="D169" s="203"/>
      <c r="E169" s="203"/>
      <c r="F169" s="203"/>
      <c r="G169" s="203"/>
      <c r="H169" s="93"/>
      <c r="I169" s="94"/>
      <c r="J169" s="204"/>
      <c r="K169" s="94"/>
      <c r="L169" s="158">
        <f>SUM(J133:J167)</f>
        <v>0</v>
      </c>
    </row>
    <row r="170" spans="3:16" ht="30" customHeight="1" thickBot="1" x14ac:dyDescent="0.3">
      <c r="C170" s="202" t="s">
        <v>48</v>
      </c>
      <c r="D170" s="203"/>
      <c r="E170" s="203"/>
      <c r="F170" s="203"/>
      <c r="G170" s="203"/>
      <c r="H170" s="93"/>
      <c r="I170" s="94"/>
      <c r="J170" s="95"/>
      <c r="K170" s="94"/>
      <c r="L170" s="96">
        <f>SUM(L133:L167)</f>
        <v>0</v>
      </c>
    </row>
    <row r="171" spans="3:16" ht="30" customHeight="1" thickBot="1" x14ac:dyDescent="0.3">
      <c r="C171" s="97" t="s">
        <v>155</v>
      </c>
      <c r="D171" s="159"/>
      <c r="E171" s="159"/>
      <c r="F171" s="160"/>
      <c r="G171" s="161"/>
      <c r="H171" s="162"/>
      <c r="I171" s="163"/>
      <c r="J171" s="103"/>
      <c r="K171" s="163"/>
      <c r="L171" s="103">
        <f>L169+L170</f>
        <v>0</v>
      </c>
    </row>
    <row r="172" spans="3:16" ht="12.75" customHeight="1" x14ac:dyDescent="0.25">
      <c r="C172" s="205"/>
      <c r="D172" s="206"/>
      <c r="E172" s="206"/>
      <c r="F172" s="207"/>
      <c r="G172" s="206"/>
      <c r="H172" s="208"/>
      <c r="I172" s="209"/>
      <c r="J172" s="208"/>
      <c r="K172" s="209"/>
      <c r="L172" s="208"/>
    </row>
    <row r="173" spans="3:16" ht="12.75" customHeight="1" x14ac:dyDescent="0.25"/>
    <row r="174" spans="3:16" ht="16.5" thickBot="1" x14ac:dyDescent="0.3">
      <c r="C174" s="56" t="s">
        <v>156</v>
      </c>
      <c r="D174" s="55"/>
      <c r="E174" s="55"/>
      <c r="F174" s="57"/>
      <c r="G174" s="55"/>
      <c r="H174" s="58"/>
      <c r="I174" s="59"/>
      <c r="J174" s="58"/>
      <c r="K174" s="59"/>
      <c r="L174" s="58"/>
    </row>
    <row r="175" spans="3:16" ht="51.75" thickBot="1" x14ac:dyDescent="0.3">
      <c r="C175" s="104" t="s">
        <v>3</v>
      </c>
      <c r="D175" s="296" t="s">
        <v>4</v>
      </c>
      <c r="E175" s="297"/>
      <c r="F175" s="104" t="s">
        <v>5</v>
      </c>
      <c r="G175" s="104" t="s">
        <v>6</v>
      </c>
      <c r="H175" s="105" t="s">
        <v>7</v>
      </c>
      <c r="I175" s="106" t="s">
        <v>8</v>
      </c>
      <c r="J175" s="107" t="s">
        <v>9</v>
      </c>
      <c r="K175" s="106" t="s">
        <v>10</v>
      </c>
      <c r="L175" s="107" t="s">
        <v>9</v>
      </c>
    </row>
    <row r="176" spans="3:16" ht="30" customHeight="1" x14ac:dyDescent="0.25">
      <c r="C176" s="137">
        <f>C167+1</f>
        <v>117</v>
      </c>
      <c r="D176" s="210" t="s">
        <v>17</v>
      </c>
      <c r="E176" s="211">
        <v>104</v>
      </c>
      <c r="F176" s="212" t="s">
        <v>157</v>
      </c>
      <c r="G176" s="213" t="s">
        <v>21</v>
      </c>
      <c r="H176" s="257"/>
      <c r="I176" s="214">
        <v>38</v>
      </c>
      <c r="J176" s="142">
        <f>H176*I176</f>
        <v>0</v>
      </c>
      <c r="K176" s="199">
        <v>0</v>
      </c>
      <c r="L176" s="142">
        <f>K176*H176</f>
        <v>0</v>
      </c>
      <c r="N176" s="145" t="s">
        <v>71</v>
      </c>
    </row>
    <row r="177" spans="3:16" ht="30" customHeight="1" x14ac:dyDescent="0.25">
      <c r="C177" s="61">
        <f t="shared" ref="C177:C194" si="35">C176+1</f>
        <v>118</v>
      </c>
      <c r="D177" s="215" t="s">
        <v>17</v>
      </c>
      <c r="E177" s="216">
        <v>162</v>
      </c>
      <c r="F177" s="217" t="s">
        <v>158</v>
      </c>
      <c r="G177" s="213" t="s">
        <v>21</v>
      </c>
      <c r="H177" s="266"/>
      <c r="I177" s="218">
        <v>250</v>
      </c>
      <c r="J177" s="151">
        <f t="shared" ref="J177:J194" si="36">H177*I177</f>
        <v>0</v>
      </c>
      <c r="K177" s="201">
        <v>0</v>
      </c>
      <c r="L177" s="151">
        <f>K177*H177</f>
        <v>0</v>
      </c>
    </row>
    <row r="178" spans="3:16" ht="30" hidden="1" customHeight="1" x14ac:dyDescent="0.25">
      <c r="C178" s="61">
        <f t="shared" si="35"/>
        <v>119</v>
      </c>
      <c r="D178" s="219" t="s">
        <v>17</v>
      </c>
      <c r="E178" s="220">
        <v>473</v>
      </c>
      <c r="F178" s="148" t="s">
        <v>159</v>
      </c>
      <c r="G178" s="221" t="s">
        <v>38</v>
      </c>
      <c r="H178" s="267"/>
      <c r="I178" s="222">
        <v>0</v>
      </c>
      <c r="J178" s="151">
        <f t="shared" si="36"/>
        <v>0</v>
      </c>
      <c r="K178" s="201">
        <v>0</v>
      </c>
      <c r="L178" s="151">
        <f t="shared" ref="L178:L194" si="37">K178*H178</f>
        <v>0</v>
      </c>
    </row>
    <row r="179" spans="3:16" ht="30" customHeight="1" x14ac:dyDescent="0.25">
      <c r="C179" s="61">
        <f>C177+1</f>
        <v>119</v>
      </c>
      <c r="D179" s="219" t="s">
        <v>17</v>
      </c>
      <c r="E179" s="220">
        <v>530</v>
      </c>
      <c r="F179" s="148" t="s">
        <v>160</v>
      </c>
      <c r="G179" s="221" t="s">
        <v>21</v>
      </c>
      <c r="H179" s="267"/>
      <c r="I179" s="222">
        <v>55</v>
      </c>
      <c r="J179" s="151">
        <f t="shared" si="36"/>
        <v>0</v>
      </c>
      <c r="K179" s="201">
        <v>0</v>
      </c>
      <c r="L179" s="151">
        <f t="shared" si="37"/>
        <v>0</v>
      </c>
      <c r="P179" s="126">
        <f>J179+L179</f>
        <v>0</v>
      </c>
    </row>
    <row r="180" spans="3:16" ht="30" customHeight="1" x14ac:dyDescent="0.25">
      <c r="C180" s="61">
        <f t="shared" si="35"/>
        <v>120</v>
      </c>
      <c r="D180" s="219" t="s">
        <v>17</v>
      </c>
      <c r="E180" s="220">
        <v>530</v>
      </c>
      <c r="F180" s="148" t="s">
        <v>161</v>
      </c>
      <c r="G180" s="221" t="s">
        <v>38</v>
      </c>
      <c r="H180" s="267"/>
      <c r="I180" s="222">
        <v>1</v>
      </c>
      <c r="J180" s="151">
        <f t="shared" si="36"/>
        <v>0</v>
      </c>
      <c r="K180" s="201">
        <v>0</v>
      </c>
      <c r="L180" s="151">
        <f t="shared" si="37"/>
        <v>0</v>
      </c>
      <c r="P180" s="126">
        <f>J180+L180</f>
        <v>0</v>
      </c>
    </row>
    <row r="181" spans="3:16" ht="30" customHeight="1" x14ac:dyDescent="0.25">
      <c r="C181" s="61">
        <f t="shared" si="35"/>
        <v>121</v>
      </c>
      <c r="D181" s="219" t="s">
        <v>17</v>
      </c>
      <c r="E181" s="220">
        <v>530</v>
      </c>
      <c r="F181" s="148" t="s">
        <v>162</v>
      </c>
      <c r="G181" s="221" t="s">
        <v>21</v>
      </c>
      <c r="H181" s="267"/>
      <c r="I181" s="222">
        <v>20</v>
      </c>
      <c r="J181" s="151">
        <f t="shared" si="36"/>
        <v>0</v>
      </c>
      <c r="K181" s="201">
        <v>0</v>
      </c>
      <c r="L181" s="151">
        <f t="shared" si="37"/>
        <v>0</v>
      </c>
      <c r="P181" s="126">
        <f>J181+L181</f>
        <v>0</v>
      </c>
    </row>
    <row r="182" spans="3:16" ht="30" customHeight="1" x14ac:dyDescent="0.25">
      <c r="C182" s="61">
        <f t="shared" si="35"/>
        <v>122</v>
      </c>
      <c r="D182" s="219" t="s">
        <v>17</v>
      </c>
      <c r="E182" s="220">
        <v>530</v>
      </c>
      <c r="F182" s="148" t="s">
        <v>163</v>
      </c>
      <c r="G182" s="221" t="s">
        <v>23</v>
      </c>
      <c r="H182" s="267"/>
      <c r="I182" s="222">
        <v>40</v>
      </c>
      <c r="J182" s="151">
        <f t="shared" si="36"/>
        <v>0</v>
      </c>
      <c r="K182" s="201">
        <v>0</v>
      </c>
      <c r="L182" s="151">
        <f t="shared" si="37"/>
        <v>0</v>
      </c>
      <c r="N182" s="145" t="s">
        <v>71</v>
      </c>
    </row>
    <row r="183" spans="3:16" ht="30" customHeight="1" x14ac:dyDescent="0.25">
      <c r="C183" s="61">
        <f t="shared" si="35"/>
        <v>123</v>
      </c>
      <c r="D183" s="219" t="s">
        <v>17</v>
      </c>
      <c r="E183" s="220">
        <v>530</v>
      </c>
      <c r="F183" s="148" t="s">
        <v>164</v>
      </c>
      <c r="G183" s="221" t="s">
        <v>23</v>
      </c>
      <c r="H183" s="267"/>
      <c r="I183" s="222">
        <v>90</v>
      </c>
      <c r="J183" s="151">
        <f t="shared" si="36"/>
        <v>0</v>
      </c>
      <c r="K183" s="201">
        <v>0</v>
      </c>
      <c r="L183" s="151">
        <f t="shared" si="37"/>
        <v>0</v>
      </c>
    </row>
    <row r="184" spans="3:16" ht="30" customHeight="1" x14ac:dyDescent="0.25">
      <c r="C184" s="61">
        <f t="shared" si="35"/>
        <v>124</v>
      </c>
      <c r="D184" s="219" t="s">
        <v>17</v>
      </c>
      <c r="E184" s="220" t="s">
        <v>165</v>
      </c>
      <c r="F184" s="148" t="s">
        <v>166</v>
      </c>
      <c r="G184" s="221" t="s">
        <v>23</v>
      </c>
      <c r="H184" s="267"/>
      <c r="I184" s="222">
        <v>15</v>
      </c>
      <c r="J184" s="151">
        <f t="shared" si="36"/>
        <v>0</v>
      </c>
      <c r="K184" s="201">
        <v>0</v>
      </c>
      <c r="L184" s="151">
        <f t="shared" si="37"/>
        <v>0</v>
      </c>
    </row>
    <row r="185" spans="3:16" ht="30" customHeight="1" x14ac:dyDescent="0.25">
      <c r="C185" s="61">
        <f t="shared" si="35"/>
        <v>125</v>
      </c>
      <c r="D185" s="219" t="s">
        <v>11</v>
      </c>
      <c r="E185" s="220">
        <v>618</v>
      </c>
      <c r="F185" s="148" t="s">
        <v>116</v>
      </c>
      <c r="G185" s="221" t="s">
        <v>23</v>
      </c>
      <c r="H185" s="267"/>
      <c r="I185" s="222">
        <v>135</v>
      </c>
      <c r="J185" s="151">
        <f t="shared" si="36"/>
        <v>0</v>
      </c>
      <c r="K185" s="201">
        <v>0</v>
      </c>
      <c r="L185" s="151">
        <f t="shared" si="37"/>
        <v>0</v>
      </c>
    </row>
    <row r="186" spans="3:16" ht="30" customHeight="1" x14ac:dyDescent="0.25">
      <c r="C186" s="61">
        <f t="shared" si="35"/>
        <v>126</v>
      </c>
      <c r="D186" s="219" t="s">
        <v>11</v>
      </c>
      <c r="E186" s="220">
        <v>618</v>
      </c>
      <c r="F186" s="148" t="s">
        <v>117</v>
      </c>
      <c r="G186" s="221" t="s">
        <v>23</v>
      </c>
      <c r="H186" s="267"/>
      <c r="I186" s="222">
        <v>220</v>
      </c>
      <c r="J186" s="151">
        <f t="shared" si="36"/>
        <v>0</v>
      </c>
      <c r="K186" s="201">
        <v>0</v>
      </c>
      <c r="L186" s="151">
        <f t="shared" si="37"/>
        <v>0</v>
      </c>
    </row>
    <row r="187" spans="3:16" ht="30" customHeight="1" x14ac:dyDescent="0.25">
      <c r="C187" s="61">
        <f t="shared" si="35"/>
        <v>127</v>
      </c>
      <c r="D187" s="219" t="s">
        <v>11</v>
      </c>
      <c r="E187" s="220">
        <v>618</v>
      </c>
      <c r="F187" s="148" t="s">
        <v>118</v>
      </c>
      <c r="G187" s="221" t="s">
        <v>23</v>
      </c>
      <c r="H187" s="267"/>
      <c r="I187" s="222">
        <v>10</v>
      </c>
      <c r="J187" s="151">
        <f t="shared" si="36"/>
        <v>0</v>
      </c>
      <c r="K187" s="201">
        <v>0</v>
      </c>
      <c r="L187" s="151">
        <f t="shared" si="37"/>
        <v>0</v>
      </c>
    </row>
    <row r="188" spans="3:16" ht="30" customHeight="1" x14ac:dyDescent="0.25">
      <c r="C188" s="61">
        <f t="shared" si="35"/>
        <v>128</v>
      </c>
      <c r="D188" s="219" t="s">
        <v>11</v>
      </c>
      <c r="E188" s="220">
        <v>620</v>
      </c>
      <c r="F188" s="148" t="s">
        <v>124</v>
      </c>
      <c r="G188" s="221" t="s">
        <v>23</v>
      </c>
      <c r="H188" s="267"/>
      <c r="I188" s="222">
        <v>365</v>
      </c>
      <c r="J188" s="151">
        <f t="shared" si="36"/>
        <v>0</v>
      </c>
      <c r="K188" s="201">
        <v>0</v>
      </c>
      <c r="L188" s="151">
        <f t="shared" si="37"/>
        <v>0</v>
      </c>
    </row>
    <row r="189" spans="3:16" ht="30" customHeight="1" x14ac:dyDescent="0.25">
      <c r="C189" s="61">
        <f t="shared" si="35"/>
        <v>129</v>
      </c>
      <c r="D189" s="219" t="s">
        <v>11</v>
      </c>
      <c r="E189" s="220">
        <v>624</v>
      </c>
      <c r="F189" s="148" t="s">
        <v>126</v>
      </c>
      <c r="G189" s="221" t="s">
        <v>38</v>
      </c>
      <c r="H189" s="267"/>
      <c r="I189" s="222">
        <v>2</v>
      </c>
      <c r="J189" s="151">
        <f t="shared" si="36"/>
        <v>0</v>
      </c>
      <c r="K189" s="201">
        <v>0</v>
      </c>
      <c r="L189" s="151">
        <f t="shared" si="37"/>
        <v>0</v>
      </c>
      <c r="P189" s="126">
        <f>J189+L189</f>
        <v>0</v>
      </c>
    </row>
    <row r="190" spans="3:16" ht="30" customHeight="1" x14ac:dyDescent="0.25">
      <c r="C190" s="61">
        <f t="shared" si="35"/>
        <v>130</v>
      </c>
      <c r="D190" s="219" t="s">
        <v>11</v>
      </c>
      <c r="E190" s="220">
        <v>682</v>
      </c>
      <c r="F190" s="148" t="s">
        <v>139</v>
      </c>
      <c r="G190" s="221" t="s">
        <v>38</v>
      </c>
      <c r="H190" s="267"/>
      <c r="I190" s="222">
        <v>4</v>
      </c>
      <c r="J190" s="151">
        <f t="shared" si="36"/>
        <v>0</v>
      </c>
      <c r="K190" s="201">
        <v>0</v>
      </c>
      <c r="L190" s="151">
        <f t="shared" si="37"/>
        <v>0</v>
      </c>
      <c r="P190" s="126">
        <f>J190+L190</f>
        <v>0</v>
      </c>
    </row>
    <row r="191" spans="3:16" ht="30" customHeight="1" x14ac:dyDescent="0.25">
      <c r="C191" s="61">
        <f t="shared" si="35"/>
        <v>131</v>
      </c>
      <c r="D191" s="219" t="s">
        <v>11</v>
      </c>
      <c r="E191" s="220">
        <v>684</v>
      </c>
      <c r="F191" s="148" t="s">
        <v>140</v>
      </c>
      <c r="G191" s="221" t="s">
        <v>23</v>
      </c>
      <c r="H191" s="267"/>
      <c r="I191" s="223">
        <v>375</v>
      </c>
      <c r="J191" s="151">
        <f t="shared" si="36"/>
        <v>0</v>
      </c>
      <c r="K191" s="201">
        <v>0</v>
      </c>
      <c r="L191" s="151">
        <f t="shared" si="37"/>
        <v>0</v>
      </c>
    </row>
    <row r="192" spans="3:16" ht="30" customHeight="1" x14ac:dyDescent="0.25">
      <c r="C192" s="61">
        <f t="shared" si="35"/>
        <v>132</v>
      </c>
      <c r="D192" s="219" t="s">
        <v>11</v>
      </c>
      <c r="E192" s="220">
        <v>684</v>
      </c>
      <c r="F192" s="148" t="s">
        <v>141</v>
      </c>
      <c r="G192" s="221" t="s">
        <v>23</v>
      </c>
      <c r="H192" s="267"/>
      <c r="I192" s="223">
        <v>375</v>
      </c>
      <c r="J192" s="151">
        <f t="shared" si="36"/>
        <v>0</v>
      </c>
      <c r="K192" s="201">
        <v>0</v>
      </c>
      <c r="L192" s="151">
        <f t="shared" si="37"/>
        <v>0</v>
      </c>
    </row>
    <row r="193" spans="3:16" ht="30" customHeight="1" x14ac:dyDescent="0.25">
      <c r="C193" s="61">
        <f t="shared" si="35"/>
        <v>133</v>
      </c>
      <c r="D193" s="219" t="s">
        <v>11</v>
      </c>
      <c r="E193" s="220">
        <v>687</v>
      </c>
      <c r="F193" s="148" t="s">
        <v>148</v>
      </c>
      <c r="G193" s="221" t="s">
        <v>38</v>
      </c>
      <c r="H193" s="267"/>
      <c r="I193" s="223">
        <v>3</v>
      </c>
      <c r="J193" s="151">
        <f t="shared" si="36"/>
        <v>0</v>
      </c>
      <c r="K193" s="201">
        <v>0</v>
      </c>
      <c r="L193" s="151">
        <f t="shared" si="37"/>
        <v>0</v>
      </c>
      <c r="P193" s="126">
        <f>J193+L193</f>
        <v>0</v>
      </c>
    </row>
    <row r="194" spans="3:16" ht="30" customHeight="1" x14ac:dyDescent="0.25">
      <c r="C194" s="61">
        <f t="shared" si="35"/>
        <v>134</v>
      </c>
      <c r="D194" s="219" t="s">
        <v>11</v>
      </c>
      <c r="E194" s="220">
        <v>688</v>
      </c>
      <c r="F194" s="148" t="s">
        <v>149</v>
      </c>
      <c r="G194" s="221" t="s">
        <v>38</v>
      </c>
      <c r="H194" s="267"/>
      <c r="I194" s="223">
        <v>4</v>
      </c>
      <c r="J194" s="151">
        <f t="shared" si="36"/>
        <v>0</v>
      </c>
      <c r="K194" s="201">
        <v>0</v>
      </c>
      <c r="L194" s="151">
        <f t="shared" si="37"/>
        <v>0</v>
      </c>
      <c r="P194" s="126">
        <f>J194+L194</f>
        <v>0</v>
      </c>
    </row>
    <row r="195" spans="3:16" ht="30" customHeight="1" thickBot="1" x14ac:dyDescent="0.3">
      <c r="C195" s="153"/>
      <c r="D195" s="224"/>
      <c r="E195" s="225"/>
      <c r="F195" s="131"/>
      <c r="G195" s="129"/>
      <c r="H195" s="256"/>
      <c r="I195" s="156"/>
      <c r="J195" s="132"/>
      <c r="K195" s="156"/>
      <c r="L195" s="132"/>
    </row>
    <row r="196" spans="3:16" ht="30" customHeight="1" thickBot="1" x14ac:dyDescent="0.3">
      <c r="C196" s="202" t="s">
        <v>47</v>
      </c>
      <c r="D196" s="226"/>
      <c r="E196" s="226"/>
      <c r="F196" s="203"/>
      <c r="G196" s="203"/>
      <c r="H196" s="227"/>
      <c r="I196" s="94"/>
      <c r="J196" s="204"/>
      <c r="K196" s="94"/>
      <c r="L196" s="158">
        <f>SUM(J176:J194)</f>
        <v>0</v>
      </c>
    </row>
    <row r="197" spans="3:16" ht="12.75" customHeight="1" x14ac:dyDescent="0.25">
      <c r="C197" s="228"/>
      <c r="D197" s="228"/>
      <c r="E197" s="228"/>
      <c r="F197" s="228"/>
      <c r="G197" s="228"/>
      <c r="H197" s="229"/>
      <c r="I197" s="230"/>
      <c r="J197" s="229"/>
      <c r="K197" s="230"/>
      <c r="L197" s="231"/>
    </row>
    <row r="198" spans="3:16" ht="12.75" customHeight="1" x14ac:dyDescent="0.25"/>
    <row r="199" spans="3:16" ht="15.75" x14ac:dyDescent="0.25">
      <c r="C199" s="56" t="s">
        <v>167</v>
      </c>
      <c r="D199" s="55"/>
      <c r="E199" s="55"/>
      <c r="F199" s="57"/>
      <c r="G199" s="55"/>
      <c r="H199" s="58"/>
      <c r="I199" s="59"/>
      <c r="J199" s="58"/>
      <c r="K199" s="59"/>
      <c r="L199" s="58"/>
    </row>
    <row r="200" spans="3:16" ht="13.5" thickBot="1" x14ac:dyDescent="0.3"/>
    <row r="201" spans="3:16" ht="51.75" thickBot="1" x14ac:dyDescent="0.3">
      <c r="C201" s="104" t="s">
        <v>3</v>
      </c>
      <c r="D201" s="296" t="s">
        <v>4</v>
      </c>
      <c r="E201" s="297"/>
      <c r="F201" s="104" t="s">
        <v>5</v>
      </c>
      <c r="G201" s="104" t="s">
        <v>6</v>
      </c>
      <c r="H201" s="105" t="s">
        <v>7</v>
      </c>
      <c r="I201" s="106" t="s">
        <v>8</v>
      </c>
      <c r="J201" s="107" t="s">
        <v>9</v>
      </c>
      <c r="K201" s="106" t="s">
        <v>10</v>
      </c>
      <c r="L201" s="107" t="s">
        <v>9</v>
      </c>
    </row>
    <row r="202" spans="3:16" ht="30" customHeight="1" x14ac:dyDescent="0.25">
      <c r="C202" s="137">
        <f>C194+1</f>
        <v>135</v>
      </c>
      <c r="D202" s="232" t="s">
        <v>17</v>
      </c>
      <c r="E202" s="233">
        <v>624</v>
      </c>
      <c r="F202" s="191" t="s">
        <v>168</v>
      </c>
      <c r="G202" s="109" t="s">
        <v>169</v>
      </c>
      <c r="H202" s="255"/>
      <c r="I202" s="234">
        <v>23</v>
      </c>
      <c r="J202" s="113">
        <f>H202*I202</f>
        <v>0</v>
      </c>
      <c r="K202" s="235">
        <v>4</v>
      </c>
      <c r="L202" s="113">
        <f>K202*H202</f>
        <v>0</v>
      </c>
    </row>
    <row r="203" spans="3:16" ht="30" customHeight="1" x14ac:dyDescent="0.25">
      <c r="C203" s="61">
        <f t="shared" ref="C203:C216" si="38">C202+1</f>
        <v>136</v>
      </c>
      <c r="D203" s="236" t="s">
        <v>17</v>
      </c>
      <c r="E203" s="237">
        <v>660</v>
      </c>
      <c r="F203" s="238" t="s">
        <v>170</v>
      </c>
      <c r="G203" s="118" t="s">
        <v>23</v>
      </c>
      <c r="H203" s="47"/>
      <c r="I203" s="239">
        <v>61</v>
      </c>
      <c r="J203" s="83">
        <f t="shared" ref="J203:J217" si="39">H203*I203</f>
        <v>0</v>
      </c>
      <c r="K203" s="240">
        <v>185</v>
      </c>
      <c r="L203" s="83">
        <f t="shared" ref="L203:L217" si="40">K203*H203</f>
        <v>0</v>
      </c>
    </row>
    <row r="204" spans="3:16" ht="30" customHeight="1" x14ac:dyDescent="0.25">
      <c r="C204" s="61">
        <f t="shared" si="38"/>
        <v>137</v>
      </c>
      <c r="D204" s="236" t="s">
        <v>17</v>
      </c>
      <c r="E204" s="237">
        <v>660</v>
      </c>
      <c r="F204" s="238" t="s">
        <v>171</v>
      </c>
      <c r="G204" s="118" t="s">
        <v>23</v>
      </c>
      <c r="H204" s="47"/>
      <c r="I204" s="239">
        <v>592</v>
      </c>
      <c r="J204" s="83">
        <f t="shared" si="39"/>
        <v>0</v>
      </c>
      <c r="K204" s="240">
        <v>202</v>
      </c>
      <c r="L204" s="83">
        <f t="shared" si="40"/>
        <v>0</v>
      </c>
    </row>
    <row r="205" spans="3:16" ht="30" customHeight="1" x14ac:dyDescent="0.25">
      <c r="C205" s="61">
        <f t="shared" si="38"/>
        <v>138</v>
      </c>
      <c r="D205" s="236" t="s">
        <v>17</v>
      </c>
      <c r="E205" s="237">
        <v>660</v>
      </c>
      <c r="F205" s="238" t="s">
        <v>172</v>
      </c>
      <c r="G205" s="118" t="s">
        <v>23</v>
      </c>
      <c r="H205" s="47"/>
      <c r="I205" s="239">
        <v>773</v>
      </c>
      <c r="J205" s="83">
        <f t="shared" si="39"/>
        <v>0</v>
      </c>
      <c r="K205" s="240">
        <v>0</v>
      </c>
      <c r="L205" s="83">
        <f t="shared" si="40"/>
        <v>0</v>
      </c>
    </row>
    <row r="206" spans="3:16" ht="30" customHeight="1" x14ac:dyDescent="0.25">
      <c r="C206" s="61">
        <f t="shared" si="38"/>
        <v>139</v>
      </c>
      <c r="D206" s="236" t="s">
        <v>17</v>
      </c>
      <c r="E206" s="237">
        <v>660</v>
      </c>
      <c r="F206" s="238" t="s">
        <v>173</v>
      </c>
      <c r="G206" s="118" t="s">
        <v>23</v>
      </c>
      <c r="H206" s="47"/>
      <c r="I206" s="239">
        <v>6810</v>
      </c>
      <c r="J206" s="83">
        <f t="shared" si="39"/>
        <v>0</v>
      </c>
      <c r="K206" s="240">
        <v>36</v>
      </c>
      <c r="L206" s="83">
        <f t="shared" si="40"/>
        <v>0</v>
      </c>
    </row>
    <row r="207" spans="3:16" ht="30" customHeight="1" x14ac:dyDescent="0.25">
      <c r="C207" s="61">
        <f t="shared" si="38"/>
        <v>140</v>
      </c>
      <c r="D207" s="236" t="s">
        <v>17</v>
      </c>
      <c r="E207" s="237">
        <v>660</v>
      </c>
      <c r="F207" s="238" t="s">
        <v>941</v>
      </c>
      <c r="G207" s="118" t="s">
        <v>23</v>
      </c>
      <c r="H207" s="47"/>
      <c r="I207" s="239">
        <v>17</v>
      </c>
      <c r="J207" s="83">
        <f t="shared" ref="J207" si="41">H207*I207</f>
        <v>0</v>
      </c>
      <c r="K207" s="240">
        <v>0</v>
      </c>
      <c r="L207" s="83">
        <f t="shared" ref="L207" si="42">K207*H207</f>
        <v>0</v>
      </c>
    </row>
    <row r="208" spans="3:16" ht="30" customHeight="1" x14ac:dyDescent="0.25">
      <c r="C208" s="61">
        <f t="shared" si="38"/>
        <v>141</v>
      </c>
      <c r="D208" s="236" t="s">
        <v>17</v>
      </c>
      <c r="E208" s="237">
        <v>660</v>
      </c>
      <c r="F208" s="238" t="s">
        <v>174</v>
      </c>
      <c r="G208" s="118" t="s">
        <v>23</v>
      </c>
      <c r="H208" s="47"/>
      <c r="I208" s="239">
        <v>941</v>
      </c>
      <c r="J208" s="83">
        <f t="shared" si="39"/>
        <v>0</v>
      </c>
      <c r="K208" s="240">
        <v>91</v>
      </c>
      <c r="L208" s="83">
        <f t="shared" si="40"/>
        <v>0</v>
      </c>
    </row>
    <row r="209" spans="3:12" ht="30" customHeight="1" x14ac:dyDescent="0.25">
      <c r="C209" s="61">
        <f t="shared" si="38"/>
        <v>142</v>
      </c>
      <c r="D209" s="236" t="s">
        <v>17</v>
      </c>
      <c r="E209" s="237">
        <v>660</v>
      </c>
      <c r="F209" s="238" t="s">
        <v>175</v>
      </c>
      <c r="G209" s="118" t="s">
        <v>23</v>
      </c>
      <c r="H209" s="47"/>
      <c r="I209" s="239">
        <v>1050</v>
      </c>
      <c r="J209" s="83">
        <f t="shared" si="39"/>
        <v>0</v>
      </c>
      <c r="K209" s="240">
        <v>107</v>
      </c>
      <c r="L209" s="83">
        <f t="shared" si="40"/>
        <v>0</v>
      </c>
    </row>
    <row r="210" spans="3:12" ht="30" customHeight="1" x14ac:dyDescent="0.25">
      <c r="C210" s="61">
        <f t="shared" si="38"/>
        <v>143</v>
      </c>
      <c r="D210" s="236" t="s">
        <v>17</v>
      </c>
      <c r="E210" s="237">
        <v>660</v>
      </c>
      <c r="F210" s="238" t="s">
        <v>176</v>
      </c>
      <c r="G210" s="118" t="s">
        <v>23</v>
      </c>
      <c r="H210" s="47"/>
      <c r="I210" s="239">
        <v>329</v>
      </c>
      <c r="J210" s="83">
        <f t="shared" si="39"/>
        <v>0</v>
      </c>
      <c r="K210" s="240">
        <v>0</v>
      </c>
      <c r="L210" s="83">
        <f t="shared" si="40"/>
        <v>0</v>
      </c>
    </row>
    <row r="211" spans="3:12" ht="30" customHeight="1" x14ac:dyDescent="0.25">
      <c r="C211" s="61">
        <f t="shared" si="38"/>
        <v>144</v>
      </c>
      <c r="D211" s="236" t="s">
        <v>17</v>
      </c>
      <c r="E211" s="237">
        <v>660</v>
      </c>
      <c r="F211" s="238" t="s">
        <v>177</v>
      </c>
      <c r="G211" s="118" t="s">
        <v>38</v>
      </c>
      <c r="H211" s="47"/>
      <c r="I211" s="239">
        <v>11</v>
      </c>
      <c r="J211" s="83">
        <f t="shared" si="39"/>
        <v>0</v>
      </c>
      <c r="K211" s="240">
        <v>1</v>
      </c>
      <c r="L211" s="83">
        <f t="shared" si="40"/>
        <v>0</v>
      </c>
    </row>
    <row r="212" spans="3:12" ht="30" customHeight="1" x14ac:dyDescent="0.25">
      <c r="C212" s="61">
        <f t="shared" si="38"/>
        <v>145</v>
      </c>
      <c r="D212" s="236" t="s">
        <v>17</v>
      </c>
      <c r="E212" s="237">
        <v>660</v>
      </c>
      <c r="F212" s="238" t="s">
        <v>178</v>
      </c>
      <c r="G212" s="118" t="s">
        <v>38</v>
      </c>
      <c r="H212" s="47"/>
      <c r="I212" s="239">
        <v>3</v>
      </c>
      <c r="J212" s="83">
        <f t="shared" si="39"/>
        <v>0</v>
      </c>
      <c r="K212" s="240">
        <v>0</v>
      </c>
      <c r="L212" s="83">
        <f t="shared" si="40"/>
        <v>0</v>
      </c>
    </row>
    <row r="213" spans="3:12" ht="30" customHeight="1" x14ac:dyDescent="0.25">
      <c r="C213" s="61">
        <f t="shared" si="38"/>
        <v>146</v>
      </c>
      <c r="D213" s="236" t="s">
        <v>17</v>
      </c>
      <c r="E213" s="237">
        <v>660</v>
      </c>
      <c r="F213" s="238" t="s">
        <v>179</v>
      </c>
      <c r="G213" s="118" t="s">
        <v>38</v>
      </c>
      <c r="H213" s="47"/>
      <c r="I213" s="239">
        <v>10</v>
      </c>
      <c r="J213" s="83">
        <f t="shared" si="39"/>
        <v>0</v>
      </c>
      <c r="K213" s="240">
        <v>0</v>
      </c>
      <c r="L213" s="83">
        <f t="shared" si="40"/>
        <v>0</v>
      </c>
    </row>
    <row r="214" spans="3:12" ht="30" customHeight="1" x14ac:dyDescent="0.25">
      <c r="C214" s="61">
        <f t="shared" si="38"/>
        <v>147</v>
      </c>
      <c r="D214" s="236" t="s">
        <v>17</v>
      </c>
      <c r="E214" s="237">
        <v>663</v>
      </c>
      <c r="F214" s="238" t="s">
        <v>180</v>
      </c>
      <c r="G214" s="118" t="s">
        <v>38</v>
      </c>
      <c r="H214" s="47"/>
      <c r="I214" s="239">
        <v>527</v>
      </c>
      <c r="J214" s="83">
        <f t="shared" si="39"/>
        <v>0</v>
      </c>
      <c r="K214" s="240">
        <v>4</v>
      </c>
      <c r="L214" s="83">
        <f t="shared" si="40"/>
        <v>0</v>
      </c>
    </row>
    <row r="215" spans="3:12" ht="30" customHeight="1" x14ac:dyDescent="0.25">
      <c r="C215" s="61">
        <f t="shared" si="38"/>
        <v>148</v>
      </c>
      <c r="D215" s="236" t="s">
        <v>17</v>
      </c>
      <c r="E215" s="237">
        <v>663</v>
      </c>
      <c r="F215" s="238" t="s">
        <v>181</v>
      </c>
      <c r="G215" s="118" t="s">
        <v>38</v>
      </c>
      <c r="H215" s="47"/>
      <c r="I215" s="239">
        <v>216</v>
      </c>
      <c r="J215" s="83">
        <f t="shared" si="39"/>
        <v>0</v>
      </c>
      <c r="K215" s="240">
        <v>18</v>
      </c>
      <c r="L215" s="83">
        <f t="shared" si="40"/>
        <v>0</v>
      </c>
    </row>
    <row r="216" spans="3:12" ht="30" customHeight="1" x14ac:dyDescent="0.25">
      <c r="C216" s="61">
        <f t="shared" si="38"/>
        <v>149</v>
      </c>
      <c r="D216" s="236" t="s">
        <v>17</v>
      </c>
      <c r="E216" s="237">
        <v>664</v>
      </c>
      <c r="F216" s="238" t="s">
        <v>1210</v>
      </c>
      <c r="G216" s="118" t="s">
        <v>38</v>
      </c>
      <c r="H216" s="47"/>
      <c r="I216" s="239">
        <v>48</v>
      </c>
      <c r="J216" s="83">
        <f t="shared" ref="J216" si="43">H216*I216</f>
        <v>0</v>
      </c>
      <c r="K216" s="240">
        <v>15</v>
      </c>
      <c r="L216" s="83">
        <f t="shared" ref="L216" si="44">K216*H216</f>
        <v>0</v>
      </c>
    </row>
    <row r="217" spans="3:12" ht="30" customHeight="1" x14ac:dyDescent="0.25">
      <c r="C217" s="61">
        <v>147</v>
      </c>
      <c r="D217" s="236" t="s">
        <v>17</v>
      </c>
      <c r="E217" s="237">
        <v>663</v>
      </c>
      <c r="F217" s="238" t="s">
        <v>182</v>
      </c>
      <c r="G217" s="118" t="s">
        <v>38</v>
      </c>
      <c r="H217" s="47"/>
      <c r="I217" s="239">
        <v>11</v>
      </c>
      <c r="J217" s="83">
        <f t="shared" si="39"/>
        <v>0</v>
      </c>
      <c r="K217" s="240">
        <v>1</v>
      </c>
      <c r="L217" s="83">
        <f t="shared" si="40"/>
        <v>0</v>
      </c>
    </row>
    <row r="218" spans="3:12" ht="30" customHeight="1" thickBot="1" x14ac:dyDescent="0.3">
      <c r="C218" s="153"/>
      <c r="D218" s="241"/>
      <c r="E218" s="242"/>
      <c r="F218" s="194"/>
      <c r="G218" s="129"/>
      <c r="H218" s="256"/>
      <c r="I218" s="156"/>
      <c r="J218" s="132"/>
      <c r="K218" s="243"/>
      <c r="L218" s="132"/>
    </row>
    <row r="219" spans="3:12" ht="30" customHeight="1" thickBot="1" x14ac:dyDescent="0.3">
      <c r="C219" s="271" t="s">
        <v>47</v>
      </c>
      <c r="D219" s="272"/>
      <c r="E219" s="272"/>
      <c r="F219" s="272"/>
      <c r="G219" s="272"/>
      <c r="H219" s="93"/>
      <c r="I219" s="94"/>
      <c r="J219" s="95"/>
      <c r="K219" s="94"/>
      <c r="L219" s="96">
        <f>SUM(J202:J217)</f>
        <v>0</v>
      </c>
    </row>
    <row r="220" spans="3:12" ht="30" customHeight="1" thickBot="1" x14ac:dyDescent="0.3">
      <c r="C220" s="271" t="s">
        <v>48</v>
      </c>
      <c r="D220" s="272"/>
      <c r="E220" s="272"/>
      <c r="F220" s="272"/>
      <c r="G220" s="272"/>
      <c r="H220" s="93"/>
      <c r="I220" s="94"/>
      <c r="J220" s="95"/>
      <c r="K220" s="94"/>
      <c r="L220" s="96">
        <f>SUM(L202:L217)</f>
        <v>0</v>
      </c>
    </row>
    <row r="221" spans="3:12" ht="30" customHeight="1" thickBot="1" x14ac:dyDescent="0.3">
      <c r="C221" s="97" t="s">
        <v>183</v>
      </c>
      <c r="D221" s="159"/>
      <c r="E221" s="159"/>
      <c r="F221" s="196"/>
      <c r="G221" s="159"/>
      <c r="H221" s="197"/>
      <c r="I221" s="198"/>
      <c r="J221" s="188"/>
      <c r="K221" s="198"/>
      <c r="L221" s="188">
        <f>SUM(L219+L220)</f>
        <v>0</v>
      </c>
    </row>
    <row r="224" spans="3:12" ht="15.75" x14ac:dyDescent="0.25">
      <c r="C224" s="56" t="s">
        <v>184</v>
      </c>
      <c r="D224" s="55"/>
      <c r="E224" s="55"/>
      <c r="F224" s="57"/>
      <c r="G224" s="55"/>
      <c r="H224" s="58"/>
      <c r="I224" s="59"/>
      <c r="J224" s="58"/>
      <c r="K224" s="59"/>
      <c r="L224" s="58"/>
    </row>
    <row r="225" spans="3:14" ht="13.5" thickBot="1" x14ac:dyDescent="0.3"/>
    <row r="226" spans="3:14" ht="51.75" thickBot="1" x14ac:dyDescent="0.3">
      <c r="C226" s="104" t="s">
        <v>3</v>
      </c>
      <c r="D226" s="298" t="s">
        <v>4</v>
      </c>
      <c r="E226" s="299"/>
      <c r="F226" s="104" t="s">
        <v>5</v>
      </c>
      <c r="G226" s="104" t="s">
        <v>6</v>
      </c>
      <c r="H226" s="105" t="s">
        <v>7</v>
      </c>
      <c r="I226" s="106" t="s">
        <v>8</v>
      </c>
      <c r="J226" s="107" t="s">
        <v>9</v>
      </c>
      <c r="K226" s="106" t="s">
        <v>10</v>
      </c>
      <c r="L226" s="107" t="s">
        <v>9</v>
      </c>
    </row>
    <row r="227" spans="3:14" ht="30" customHeight="1" x14ac:dyDescent="0.25">
      <c r="C227" s="137">
        <f>C217+1</f>
        <v>148</v>
      </c>
      <c r="D227" s="137" t="s">
        <v>17</v>
      </c>
      <c r="E227" s="244">
        <v>665</v>
      </c>
      <c r="F227" s="111" t="s">
        <v>185</v>
      </c>
      <c r="G227" s="112" t="s">
        <v>23</v>
      </c>
      <c r="H227" s="255"/>
      <c r="I227" s="114">
        <v>153</v>
      </c>
      <c r="J227" s="113">
        <f>H227*I227</f>
        <v>0</v>
      </c>
      <c r="K227" s="245">
        <v>0</v>
      </c>
      <c r="L227" s="113">
        <f>K227*H227</f>
        <v>0</v>
      </c>
    </row>
    <row r="228" spans="3:14" ht="30" customHeight="1" x14ac:dyDescent="0.25">
      <c r="C228" s="61">
        <f t="shared" ref="C228:C242" si="45">C227+1</f>
        <v>149</v>
      </c>
      <c r="D228" s="61" t="s">
        <v>17</v>
      </c>
      <c r="E228" s="62">
        <v>665</v>
      </c>
      <c r="F228" s="63" t="s">
        <v>186</v>
      </c>
      <c r="G228" s="64" t="s">
        <v>23</v>
      </c>
      <c r="H228" s="45"/>
      <c r="I228" s="246">
        <v>493</v>
      </c>
      <c r="J228" s="83">
        <f t="shared" ref="J228:J240" si="46">H228*I228</f>
        <v>0</v>
      </c>
      <c r="K228" s="247">
        <v>0</v>
      </c>
      <c r="L228" s="83">
        <f t="shared" ref="L228:L240" si="47">K228*H228</f>
        <v>0</v>
      </c>
    </row>
    <row r="229" spans="3:14" ht="30" customHeight="1" x14ac:dyDescent="0.25">
      <c r="C229" s="61">
        <f t="shared" si="45"/>
        <v>150</v>
      </c>
      <c r="D229" s="61" t="s">
        <v>17</v>
      </c>
      <c r="E229" s="62">
        <v>665</v>
      </c>
      <c r="F229" s="63" t="s">
        <v>187</v>
      </c>
      <c r="G229" s="64" t="s">
        <v>23</v>
      </c>
      <c r="H229" s="45"/>
      <c r="I229" s="246">
        <v>19</v>
      </c>
      <c r="J229" s="83">
        <f t="shared" si="46"/>
        <v>0</v>
      </c>
      <c r="K229" s="247">
        <v>0</v>
      </c>
      <c r="L229" s="83">
        <f t="shared" si="47"/>
        <v>0</v>
      </c>
    </row>
    <row r="230" spans="3:14" ht="30" customHeight="1" x14ac:dyDescent="0.25">
      <c r="C230" s="61">
        <f t="shared" si="45"/>
        <v>151</v>
      </c>
      <c r="D230" s="61" t="s">
        <v>17</v>
      </c>
      <c r="E230" s="62">
        <v>665</v>
      </c>
      <c r="F230" s="63" t="s">
        <v>188</v>
      </c>
      <c r="G230" s="64" t="s">
        <v>38</v>
      </c>
      <c r="H230" s="45"/>
      <c r="I230" s="246">
        <v>364</v>
      </c>
      <c r="J230" s="83">
        <f t="shared" si="46"/>
        <v>0</v>
      </c>
      <c r="K230" s="247">
        <v>0</v>
      </c>
      <c r="L230" s="83">
        <f t="shared" si="47"/>
        <v>0</v>
      </c>
    </row>
    <row r="231" spans="3:14" ht="30" customHeight="1" x14ac:dyDescent="0.25">
      <c r="C231" s="61">
        <f t="shared" si="45"/>
        <v>152</v>
      </c>
      <c r="D231" s="61" t="s">
        <v>17</v>
      </c>
      <c r="E231" s="62">
        <v>665</v>
      </c>
      <c r="F231" s="63" t="s">
        <v>189</v>
      </c>
      <c r="G231" s="64" t="s">
        <v>169</v>
      </c>
      <c r="H231" s="45"/>
      <c r="I231" s="246">
        <v>82</v>
      </c>
      <c r="J231" s="83">
        <f t="shared" si="46"/>
        <v>0</v>
      </c>
      <c r="K231" s="247">
        <v>0</v>
      </c>
      <c r="L231" s="83">
        <f t="shared" si="47"/>
        <v>0</v>
      </c>
    </row>
    <row r="232" spans="3:14" ht="30" customHeight="1" x14ac:dyDescent="0.25">
      <c r="C232" s="61">
        <f t="shared" si="45"/>
        <v>153</v>
      </c>
      <c r="D232" s="61" t="s">
        <v>17</v>
      </c>
      <c r="E232" s="62">
        <v>665</v>
      </c>
      <c r="F232" s="63" t="s">
        <v>190</v>
      </c>
      <c r="G232" s="64" t="s">
        <v>169</v>
      </c>
      <c r="H232" s="45"/>
      <c r="I232" s="246">
        <v>151</v>
      </c>
      <c r="J232" s="83">
        <f t="shared" si="46"/>
        <v>0</v>
      </c>
      <c r="K232" s="247">
        <v>0</v>
      </c>
      <c r="L232" s="83">
        <f t="shared" si="47"/>
        <v>0</v>
      </c>
    </row>
    <row r="233" spans="3:14" ht="30" customHeight="1" x14ac:dyDescent="0.25">
      <c r="C233" s="61">
        <f t="shared" si="45"/>
        <v>154</v>
      </c>
      <c r="D233" s="61" t="s">
        <v>17</v>
      </c>
      <c r="E233" s="62">
        <v>665</v>
      </c>
      <c r="F233" s="63" t="s">
        <v>191</v>
      </c>
      <c r="G233" s="64" t="s">
        <v>38</v>
      </c>
      <c r="H233" s="45"/>
      <c r="I233" s="246">
        <v>5</v>
      </c>
      <c r="J233" s="83">
        <f t="shared" si="46"/>
        <v>0</v>
      </c>
      <c r="K233" s="247">
        <v>0</v>
      </c>
      <c r="L233" s="83">
        <f t="shared" si="47"/>
        <v>0</v>
      </c>
      <c r="N233" s="68" t="s">
        <v>14</v>
      </c>
    </row>
    <row r="234" spans="3:14" ht="30" customHeight="1" x14ac:dyDescent="0.25">
      <c r="C234" s="61">
        <f t="shared" si="45"/>
        <v>155</v>
      </c>
      <c r="D234" s="61" t="s">
        <v>17</v>
      </c>
      <c r="E234" s="62">
        <v>665</v>
      </c>
      <c r="F234" s="63" t="s">
        <v>192</v>
      </c>
      <c r="G234" s="64" t="s">
        <v>38</v>
      </c>
      <c r="H234" s="45"/>
      <c r="I234" s="246">
        <v>5</v>
      </c>
      <c r="J234" s="83">
        <f t="shared" si="46"/>
        <v>0</v>
      </c>
      <c r="K234" s="247">
        <v>0</v>
      </c>
      <c r="L234" s="83">
        <f t="shared" si="47"/>
        <v>0</v>
      </c>
      <c r="N234" s="68" t="s">
        <v>14</v>
      </c>
    </row>
    <row r="235" spans="3:14" ht="30" customHeight="1" x14ac:dyDescent="0.25">
      <c r="C235" s="61">
        <f t="shared" si="45"/>
        <v>156</v>
      </c>
      <c r="D235" s="61" t="s">
        <v>17</v>
      </c>
      <c r="E235" s="62">
        <v>671</v>
      </c>
      <c r="F235" s="63" t="s">
        <v>193</v>
      </c>
      <c r="G235" s="64" t="s">
        <v>194</v>
      </c>
      <c r="H235" s="45"/>
      <c r="I235" s="246">
        <v>18</v>
      </c>
      <c r="J235" s="83">
        <f t="shared" si="46"/>
        <v>0</v>
      </c>
      <c r="K235" s="247">
        <v>0</v>
      </c>
      <c r="L235" s="83">
        <f t="shared" si="47"/>
        <v>0</v>
      </c>
    </row>
    <row r="236" spans="3:14" ht="30" customHeight="1" x14ac:dyDescent="0.25">
      <c r="C236" s="61">
        <f t="shared" si="45"/>
        <v>157</v>
      </c>
      <c r="D236" s="61" t="s">
        <v>17</v>
      </c>
      <c r="E236" s="62">
        <v>673</v>
      </c>
      <c r="F236" s="63" t="s">
        <v>195</v>
      </c>
      <c r="G236" s="64" t="s">
        <v>21</v>
      </c>
      <c r="H236" s="45"/>
      <c r="I236" s="246">
        <v>557</v>
      </c>
      <c r="J236" s="83">
        <f t="shared" si="46"/>
        <v>0</v>
      </c>
      <c r="K236" s="247">
        <v>0</v>
      </c>
      <c r="L236" s="83">
        <f t="shared" si="47"/>
        <v>0</v>
      </c>
    </row>
    <row r="237" spans="3:14" ht="30" customHeight="1" x14ac:dyDescent="0.25">
      <c r="C237" s="61">
        <f t="shared" si="45"/>
        <v>158</v>
      </c>
      <c r="D237" s="61" t="s">
        <v>17</v>
      </c>
      <c r="E237" s="62">
        <v>696</v>
      </c>
      <c r="F237" s="63" t="s">
        <v>196</v>
      </c>
      <c r="G237" s="64" t="s">
        <v>23</v>
      </c>
      <c r="H237" s="45"/>
      <c r="I237" s="246">
        <v>4347</v>
      </c>
      <c r="J237" s="83">
        <f>H237*I237</f>
        <v>0</v>
      </c>
      <c r="K237" s="247">
        <v>0</v>
      </c>
      <c r="L237" s="83">
        <f t="shared" si="47"/>
        <v>0</v>
      </c>
    </row>
    <row r="238" spans="3:14" ht="30" customHeight="1" x14ac:dyDescent="0.25">
      <c r="C238" s="61">
        <f t="shared" si="45"/>
        <v>159</v>
      </c>
      <c r="D238" s="61" t="s">
        <v>17</v>
      </c>
      <c r="E238" s="62">
        <v>696</v>
      </c>
      <c r="F238" s="63" t="s">
        <v>197</v>
      </c>
      <c r="G238" s="64" t="s">
        <v>23</v>
      </c>
      <c r="H238" s="45"/>
      <c r="I238" s="246">
        <v>460</v>
      </c>
      <c r="J238" s="83">
        <f t="shared" si="46"/>
        <v>0</v>
      </c>
      <c r="K238" s="247">
        <v>0</v>
      </c>
      <c r="L238" s="83">
        <f t="shared" si="47"/>
        <v>0</v>
      </c>
    </row>
    <row r="239" spans="3:14" ht="30" customHeight="1" x14ac:dyDescent="0.25">
      <c r="C239" s="61">
        <f t="shared" si="45"/>
        <v>160</v>
      </c>
      <c r="D239" s="61" t="s">
        <v>17</v>
      </c>
      <c r="E239" s="62">
        <v>696</v>
      </c>
      <c r="F239" s="63" t="s">
        <v>198</v>
      </c>
      <c r="G239" s="64" t="s">
        <v>23</v>
      </c>
      <c r="H239" s="45"/>
      <c r="I239" s="246">
        <v>4807</v>
      </c>
      <c r="J239" s="83">
        <f t="shared" si="46"/>
        <v>0</v>
      </c>
      <c r="K239" s="247">
        <v>0</v>
      </c>
      <c r="L239" s="83">
        <f t="shared" si="47"/>
        <v>0</v>
      </c>
    </row>
    <row r="240" spans="3:14" ht="30" customHeight="1" x14ac:dyDescent="0.25">
      <c r="C240" s="61">
        <f t="shared" si="45"/>
        <v>161</v>
      </c>
      <c r="D240" s="61" t="s">
        <v>17</v>
      </c>
      <c r="E240" s="62">
        <v>696</v>
      </c>
      <c r="F240" s="63" t="s">
        <v>199</v>
      </c>
      <c r="G240" s="64" t="s">
        <v>23</v>
      </c>
      <c r="H240" s="45"/>
      <c r="I240" s="246">
        <v>2960</v>
      </c>
      <c r="J240" s="83">
        <f t="shared" si="46"/>
        <v>0</v>
      </c>
      <c r="K240" s="247">
        <v>0</v>
      </c>
      <c r="L240" s="83">
        <f t="shared" si="47"/>
        <v>0</v>
      </c>
    </row>
    <row r="241" spans="3:12" ht="30" customHeight="1" x14ac:dyDescent="0.25">
      <c r="C241" s="61">
        <f t="shared" si="45"/>
        <v>162</v>
      </c>
      <c r="D241" s="79" t="s">
        <v>17</v>
      </c>
      <c r="E241" s="86">
        <v>671</v>
      </c>
      <c r="F241" s="71" t="s">
        <v>200</v>
      </c>
      <c r="G241" s="82" t="s">
        <v>38</v>
      </c>
      <c r="H241" s="47"/>
      <c r="I241" s="84">
        <v>2</v>
      </c>
      <c r="J241" s="65">
        <f>H241*I241</f>
        <v>0</v>
      </c>
      <c r="K241" s="85">
        <v>0</v>
      </c>
      <c r="L241" s="65">
        <f>K241*H241</f>
        <v>0</v>
      </c>
    </row>
    <row r="242" spans="3:12" ht="30" customHeight="1" x14ac:dyDescent="0.25">
      <c r="C242" s="61">
        <f t="shared" si="45"/>
        <v>163</v>
      </c>
      <c r="D242" s="79" t="s">
        <v>17</v>
      </c>
      <c r="E242" s="86">
        <v>671</v>
      </c>
      <c r="F242" s="71" t="s">
        <v>201</v>
      </c>
      <c r="G242" s="82" t="s">
        <v>38</v>
      </c>
      <c r="H242" s="47"/>
      <c r="I242" s="85">
        <v>0</v>
      </c>
      <c r="J242" s="83">
        <f>H242*I242</f>
        <v>0</v>
      </c>
      <c r="K242" s="85">
        <v>2</v>
      </c>
      <c r="L242" s="83">
        <f>K242*H242</f>
        <v>0</v>
      </c>
    </row>
    <row r="243" spans="3:12" ht="30" customHeight="1" thickBot="1" x14ac:dyDescent="0.3">
      <c r="C243" s="183"/>
      <c r="D243" s="183"/>
      <c r="E243" s="184"/>
      <c r="F243" s="248"/>
      <c r="G243" s="249"/>
      <c r="H243" s="268"/>
      <c r="I243" s="157"/>
      <c r="J243" s="250"/>
      <c r="K243" s="187"/>
      <c r="L243" s="250"/>
    </row>
    <row r="244" spans="3:12" ht="30" customHeight="1" thickBot="1" x14ac:dyDescent="0.3">
      <c r="C244" s="271" t="s">
        <v>47</v>
      </c>
      <c r="D244" s="272"/>
      <c r="E244" s="272"/>
      <c r="F244" s="272"/>
      <c r="G244" s="272"/>
      <c r="H244" s="227"/>
      <c r="I244" s="187"/>
      <c r="J244" s="204"/>
      <c r="K244" s="187"/>
      <c r="L244" s="158">
        <f>SUM(J227:J243)</f>
        <v>0</v>
      </c>
    </row>
    <row r="245" spans="3:12" ht="30" customHeight="1" thickBot="1" x14ac:dyDescent="0.3">
      <c r="C245" s="271" t="s">
        <v>48</v>
      </c>
      <c r="D245" s="272"/>
      <c r="E245" s="272"/>
      <c r="F245" s="272"/>
      <c r="G245" s="272"/>
      <c r="H245" s="227"/>
      <c r="I245" s="187"/>
      <c r="J245" s="204"/>
      <c r="K245" s="187"/>
      <c r="L245" s="158">
        <f>SUM(L227:L243)</f>
        <v>0</v>
      </c>
    </row>
    <row r="246" spans="3:12" ht="30" customHeight="1" thickBot="1" x14ac:dyDescent="0.3">
      <c r="C246" s="97" t="s">
        <v>202</v>
      </c>
      <c r="D246" s="159"/>
      <c r="E246" s="159"/>
      <c r="F246" s="160"/>
      <c r="G246" s="161"/>
      <c r="H246" s="162"/>
      <c r="I246" s="163"/>
      <c r="J246" s="103"/>
      <c r="K246" s="163"/>
      <c r="L246" s="103">
        <f>SUM(L244+L245)</f>
        <v>0</v>
      </c>
    </row>
    <row r="249" spans="3:12" ht="15.75" x14ac:dyDescent="0.25">
      <c r="C249" s="56" t="s">
        <v>203</v>
      </c>
      <c r="D249" s="55"/>
      <c r="E249" s="55"/>
      <c r="F249" s="57"/>
      <c r="G249" s="55"/>
      <c r="H249" s="58"/>
      <c r="I249" s="59"/>
      <c r="J249" s="58"/>
      <c r="K249" s="59"/>
      <c r="L249" s="58"/>
    </row>
    <row r="250" spans="3:12" ht="13.5" thickBot="1" x14ac:dyDescent="0.3"/>
    <row r="251" spans="3:12" ht="51.75" thickBot="1" x14ac:dyDescent="0.3">
      <c r="C251" s="104" t="s">
        <v>3</v>
      </c>
      <c r="D251" s="298" t="s">
        <v>4</v>
      </c>
      <c r="E251" s="299"/>
      <c r="F251" s="104" t="s">
        <v>5</v>
      </c>
      <c r="G251" s="104" t="s">
        <v>6</v>
      </c>
      <c r="H251" s="105" t="s">
        <v>7</v>
      </c>
      <c r="I251" s="106" t="s">
        <v>8</v>
      </c>
      <c r="J251" s="107" t="s">
        <v>9</v>
      </c>
      <c r="K251" s="106" t="s">
        <v>10</v>
      </c>
      <c r="L251" s="107" t="s">
        <v>9</v>
      </c>
    </row>
    <row r="252" spans="3:12" ht="30" customHeight="1" x14ac:dyDescent="0.25">
      <c r="C252" s="137">
        <v>164</v>
      </c>
      <c r="D252" s="137" t="s">
        <v>17</v>
      </c>
      <c r="E252" s="110">
        <v>162</v>
      </c>
      <c r="F252" s="111" t="s">
        <v>158</v>
      </c>
      <c r="G252" s="112" t="s">
        <v>21</v>
      </c>
      <c r="H252" s="269"/>
      <c r="I252" s="114">
        <v>3701.6</v>
      </c>
      <c r="J252" s="113">
        <f>H252*I252</f>
        <v>0</v>
      </c>
      <c r="K252" s="235">
        <v>242</v>
      </c>
      <c r="L252" s="113">
        <f>K252*H252</f>
        <v>0</v>
      </c>
    </row>
    <row r="253" spans="3:12" ht="30" customHeight="1" x14ac:dyDescent="0.25">
      <c r="C253" s="61">
        <f t="shared" ref="C253:C259" si="48">C252+1</f>
        <v>165</v>
      </c>
      <c r="D253" s="61" t="s">
        <v>17</v>
      </c>
      <c r="E253" s="62">
        <v>164</v>
      </c>
      <c r="F253" s="63" t="s">
        <v>204</v>
      </c>
      <c r="G253" s="64" t="s">
        <v>21</v>
      </c>
      <c r="H253" s="270"/>
      <c r="I253" s="246">
        <v>17362.8</v>
      </c>
      <c r="J253" s="83">
        <f t="shared" ref="J253:J259" si="49">H253*I253</f>
        <v>0</v>
      </c>
      <c r="K253" s="251">
        <v>986.1</v>
      </c>
      <c r="L253" s="83">
        <f t="shared" ref="L253:L259" si="50">K253*H253</f>
        <v>0</v>
      </c>
    </row>
    <row r="254" spans="3:12" ht="30" customHeight="1" x14ac:dyDescent="0.25">
      <c r="C254" s="61">
        <f t="shared" si="48"/>
        <v>166</v>
      </c>
      <c r="D254" s="61" t="s">
        <v>17</v>
      </c>
      <c r="E254" s="62">
        <v>713</v>
      </c>
      <c r="F254" s="63" t="s">
        <v>207</v>
      </c>
      <c r="G254" s="64" t="s">
        <v>23</v>
      </c>
      <c r="H254" s="270"/>
      <c r="I254" s="246">
        <v>1984</v>
      </c>
      <c r="J254" s="83">
        <f t="shared" si="49"/>
        <v>0</v>
      </c>
      <c r="K254" s="251">
        <v>0</v>
      </c>
      <c r="L254" s="83">
        <f t="shared" si="50"/>
        <v>0</v>
      </c>
    </row>
    <row r="255" spans="3:12" ht="30" customHeight="1" x14ac:dyDescent="0.25">
      <c r="C255" s="61">
        <f t="shared" si="48"/>
        <v>167</v>
      </c>
      <c r="D255" s="61" t="s">
        <v>17</v>
      </c>
      <c r="E255" s="62">
        <v>724</v>
      </c>
      <c r="F255" s="63" t="s">
        <v>208</v>
      </c>
      <c r="G255" s="64" t="s">
        <v>21</v>
      </c>
      <c r="H255" s="270"/>
      <c r="I255" s="246">
        <v>222.2</v>
      </c>
      <c r="J255" s="83">
        <f t="shared" si="49"/>
        <v>0</v>
      </c>
      <c r="K255" s="251">
        <v>0</v>
      </c>
      <c r="L255" s="83">
        <f t="shared" si="50"/>
        <v>0</v>
      </c>
    </row>
    <row r="256" spans="3:12" ht="30" customHeight="1" x14ac:dyDescent="0.25">
      <c r="C256" s="61">
        <f t="shared" si="48"/>
        <v>168</v>
      </c>
      <c r="D256" s="61" t="s">
        <v>17</v>
      </c>
      <c r="E256" s="62">
        <v>719</v>
      </c>
      <c r="F256" s="63" t="s">
        <v>209</v>
      </c>
      <c r="G256" s="64" t="s">
        <v>38</v>
      </c>
      <c r="H256" s="270"/>
      <c r="I256" s="246">
        <v>85</v>
      </c>
      <c r="J256" s="83">
        <f t="shared" si="49"/>
        <v>0</v>
      </c>
      <c r="K256" s="251">
        <v>8</v>
      </c>
      <c r="L256" s="83">
        <f t="shared" si="50"/>
        <v>0</v>
      </c>
    </row>
    <row r="257" spans="3:12" ht="48" customHeight="1" x14ac:dyDescent="0.25">
      <c r="C257" s="61">
        <f t="shared" si="48"/>
        <v>169</v>
      </c>
      <c r="D257" s="61" t="s">
        <v>17</v>
      </c>
      <c r="E257" s="62">
        <v>750</v>
      </c>
      <c r="F257" s="63" t="s">
        <v>210</v>
      </c>
      <c r="G257" s="64" t="s">
        <v>23</v>
      </c>
      <c r="H257" s="270"/>
      <c r="I257" s="246">
        <v>17</v>
      </c>
      <c r="J257" s="83">
        <f t="shared" si="49"/>
        <v>0</v>
      </c>
      <c r="K257" s="251">
        <v>4</v>
      </c>
      <c r="L257" s="83">
        <f t="shared" si="50"/>
        <v>0</v>
      </c>
    </row>
    <row r="258" spans="3:12" ht="30" customHeight="1" x14ac:dyDescent="0.25">
      <c r="C258" s="61">
        <f t="shared" si="48"/>
        <v>170</v>
      </c>
      <c r="D258" s="61" t="s">
        <v>17</v>
      </c>
      <c r="E258" s="62">
        <v>751</v>
      </c>
      <c r="F258" s="63" t="s">
        <v>211</v>
      </c>
      <c r="G258" s="64" t="s">
        <v>194</v>
      </c>
      <c r="H258" s="270"/>
      <c r="I258" s="246">
        <v>18</v>
      </c>
      <c r="J258" s="83">
        <f t="shared" si="49"/>
        <v>0</v>
      </c>
      <c r="K258" s="251">
        <v>0</v>
      </c>
      <c r="L258" s="83">
        <f t="shared" si="50"/>
        <v>0</v>
      </c>
    </row>
    <row r="259" spans="3:12" ht="30" customHeight="1" x14ac:dyDescent="0.25">
      <c r="C259" s="61">
        <f t="shared" si="48"/>
        <v>171</v>
      </c>
      <c r="D259" s="79"/>
      <c r="E259" s="86">
        <v>506</v>
      </c>
      <c r="F259" s="89" t="s">
        <v>1202</v>
      </c>
      <c r="G259" s="90" t="s">
        <v>23</v>
      </c>
      <c r="H259" s="270"/>
      <c r="I259" s="252">
        <v>30</v>
      </c>
      <c r="J259" s="83">
        <f t="shared" si="49"/>
        <v>0</v>
      </c>
      <c r="K259" s="251">
        <v>0</v>
      </c>
      <c r="L259" s="83">
        <f t="shared" si="50"/>
        <v>0</v>
      </c>
    </row>
    <row r="260" spans="3:12" ht="30" customHeight="1" thickBot="1" x14ac:dyDescent="0.3">
      <c r="C260" s="153"/>
      <c r="D260" s="183"/>
      <c r="E260" s="184"/>
      <c r="F260" s="131"/>
      <c r="G260" s="128"/>
      <c r="H260" s="256"/>
      <c r="I260" s="133"/>
      <c r="J260" s="132"/>
      <c r="K260" s="253"/>
      <c r="L260" s="132"/>
    </row>
    <row r="261" spans="3:12" ht="30" customHeight="1" thickBot="1" x14ac:dyDescent="0.3">
      <c r="C261" s="271" t="s">
        <v>47</v>
      </c>
      <c r="D261" s="272"/>
      <c r="E261" s="272"/>
      <c r="F261" s="272"/>
      <c r="G261" s="272"/>
      <c r="H261" s="227"/>
      <c r="I261" s="187"/>
      <c r="J261" s="204"/>
      <c r="K261" s="187"/>
      <c r="L261" s="158">
        <f>SUM(J252:J260)</f>
        <v>0</v>
      </c>
    </row>
    <row r="262" spans="3:12" ht="30" customHeight="1" thickBot="1" x14ac:dyDescent="0.3">
      <c r="C262" s="271" t="s">
        <v>48</v>
      </c>
      <c r="D262" s="272"/>
      <c r="E262" s="272"/>
      <c r="F262" s="272"/>
      <c r="G262" s="272"/>
      <c r="H262" s="227"/>
      <c r="I262" s="187"/>
      <c r="J262" s="204"/>
      <c r="K262" s="187"/>
      <c r="L262" s="158">
        <f>SUM(L252:L260)</f>
        <v>0</v>
      </c>
    </row>
    <row r="263" spans="3:12" ht="30" customHeight="1" thickBot="1" x14ac:dyDescent="0.3">
      <c r="C263" s="97" t="s">
        <v>212</v>
      </c>
      <c r="D263" s="159"/>
      <c r="E263" s="159"/>
      <c r="F263" s="160"/>
      <c r="G263" s="161"/>
      <c r="H263" s="162"/>
      <c r="I263" s="163"/>
      <c r="J263" s="103"/>
      <c r="K263" s="163"/>
      <c r="L263" s="103">
        <f>SUM(L261+L262)</f>
        <v>0</v>
      </c>
    </row>
    <row r="265" spans="3:12" ht="12" customHeight="1" thickBot="1" x14ac:dyDescent="0.3"/>
    <row r="266" spans="3:12" ht="30" customHeight="1" thickBot="1" x14ac:dyDescent="0.3">
      <c r="C266" s="97" t="s">
        <v>215</v>
      </c>
      <c r="D266" s="161"/>
      <c r="E266" s="161"/>
      <c r="F266" s="160"/>
      <c r="G266" s="161"/>
      <c r="H266" s="162"/>
      <c r="I266" s="163"/>
      <c r="J266" s="103"/>
      <c r="K266" s="285">
        <f>L33+L58+L85+L115+K125+L169+L196+L219+L244+L261</f>
        <v>0</v>
      </c>
      <c r="L266" s="286"/>
    </row>
    <row r="267" spans="3:12" ht="30" customHeight="1" thickBot="1" x14ac:dyDescent="0.3">
      <c r="C267" s="97" t="s">
        <v>216</v>
      </c>
      <c r="D267" s="161"/>
      <c r="E267" s="161"/>
      <c r="F267" s="160"/>
      <c r="G267" s="161"/>
      <c r="H267" s="162"/>
      <c r="I267" s="163"/>
      <c r="J267" s="103"/>
      <c r="K267" s="285">
        <f>L34+L59+L86+L116+K126+L170+L220+L245+L262</f>
        <v>0</v>
      </c>
      <c r="L267" s="286"/>
    </row>
    <row r="268" spans="3:12" ht="30" customHeight="1" thickBot="1" x14ac:dyDescent="0.3">
      <c r="C268" s="97" t="s">
        <v>217</v>
      </c>
      <c r="D268" s="161"/>
      <c r="E268" s="161"/>
      <c r="F268" s="160"/>
      <c r="G268" s="161"/>
      <c r="H268" s="162"/>
      <c r="I268" s="163"/>
      <c r="J268" s="103"/>
      <c r="K268" s="285">
        <f>K266+K267</f>
        <v>0</v>
      </c>
      <c r="L268" s="286"/>
    </row>
  </sheetData>
  <sheetProtection algorithmName="SHA-512" hashValue="lximPpbflxWrxO+1eEzGThTmixhAaEXinIzUkJeSfB8X4Urqb3kL2DgLNTLjAqsXYC+8ITVQ6uZ1c3oN/IItvA==" saltValue="/srg0uaT1U3lDybk3ty2PA==" spinCount="100000" sheet="1" objects="1" scenarios="1"/>
  <mergeCells count="43">
    <mergeCell ref="C115:J115"/>
    <mergeCell ref="C116:J116"/>
    <mergeCell ref="C85:J85"/>
    <mergeCell ref="C86:J86"/>
    <mergeCell ref="K125:L125"/>
    <mergeCell ref="K87:L87"/>
    <mergeCell ref="K126:L126"/>
    <mergeCell ref="C125:J125"/>
    <mergeCell ref="C126:J126"/>
    <mergeCell ref="K266:L266"/>
    <mergeCell ref="K267:L267"/>
    <mergeCell ref="C261:G261"/>
    <mergeCell ref="C262:G262"/>
    <mergeCell ref="D175:E175"/>
    <mergeCell ref="K268:L268"/>
    <mergeCell ref="N1:O1"/>
    <mergeCell ref="D201:E201"/>
    <mergeCell ref="D226:E226"/>
    <mergeCell ref="D251:E251"/>
    <mergeCell ref="D40:E40"/>
    <mergeCell ref="D65:E65"/>
    <mergeCell ref="D92:E92"/>
    <mergeCell ref="D122:E122"/>
    <mergeCell ref="D132:E132"/>
    <mergeCell ref="C219:G219"/>
    <mergeCell ref="C220:G220"/>
    <mergeCell ref="C244:G244"/>
    <mergeCell ref="C245:G245"/>
    <mergeCell ref="C58:G58"/>
    <mergeCell ref="C59:G59"/>
    <mergeCell ref="K60:L60"/>
    <mergeCell ref="L4:L5"/>
    <mergeCell ref="I4:I5"/>
    <mergeCell ref="K35:L35"/>
    <mergeCell ref="H4:H5"/>
    <mergeCell ref="J4:J5"/>
    <mergeCell ref="C33:G33"/>
    <mergeCell ref="C34:G34"/>
    <mergeCell ref="K4:K5"/>
    <mergeCell ref="G4:G5"/>
    <mergeCell ref="F4:F5"/>
    <mergeCell ref="D4:E5"/>
    <mergeCell ref="C4:C5"/>
  </mergeCells>
  <pageMargins left="0.25" right="0.25" top="0.75" bottom="0.75" header="0.3" footer="0.3"/>
  <pageSetup scale="65" fitToHeight="0" orientation="portrait" horizontalDpi="360" verticalDpi="360" r:id="rId1"/>
  <headerFooter>
    <oddHeader>&amp;L17211 Belknap Road
for Fort Bend County&amp;CBID 24-017&amp;RBid Form
Wide Build</oddHeader>
    <oddFooter>&amp;C&amp;P of &amp;N&amp;RInitials of Bidder: ______</oddFooter>
  </headerFooter>
  <rowBreaks count="6" manualBreakCount="6">
    <brk id="36" min="2" max="11" man="1"/>
    <brk id="73" min="2" max="11" man="1"/>
    <brk id="109" min="2" max="11" man="1"/>
    <brk id="146" min="2" max="11" man="1"/>
    <brk id="182" min="2" max="11" man="1"/>
    <brk id="218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1"/>
  <sheetViews>
    <sheetView zoomScale="90" zoomScaleNormal="90" workbookViewId="0">
      <pane ySplit="2" topLeftCell="A413" activePane="bottomLeft" state="frozen"/>
      <selection pane="bottomLeft" activeCell="D451" sqref="D451"/>
    </sheetView>
  </sheetViews>
  <sheetFormatPr defaultColWidth="9.140625" defaultRowHeight="15" x14ac:dyDescent="0.25"/>
  <cols>
    <col min="1" max="1" width="17.85546875" style="4" bestFit="1" customWidth="1"/>
    <col min="2" max="2" width="15.140625" style="4" bestFit="1" customWidth="1"/>
    <col min="3" max="3" width="14.7109375" style="4" customWidth="1"/>
    <col min="4" max="4" width="88.140625" style="5" customWidth="1"/>
    <col min="5" max="5" width="14.42578125" style="4" customWidth="1"/>
    <col min="6" max="6" width="17.42578125" style="5" customWidth="1"/>
    <col min="7" max="7" width="50.42578125" style="5" customWidth="1"/>
    <col min="8" max="9" width="17" style="5" customWidth="1"/>
    <col min="10" max="16384" width="9.140625" style="7"/>
  </cols>
  <sheetData>
    <row r="2" spans="1:9" s="3" customFormat="1" ht="45" x14ac:dyDescent="0.25">
      <c r="A2" s="1" t="s">
        <v>218</v>
      </c>
      <c r="B2" s="1" t="s">
        <v>219</v>
      </c>
      <c r="C2" s="1" t="s">
        <v>220</v>
      </c>
      <c r="D2" s="1" t="s">
        <v>221</v>
      </c>
      <c r="E2" s="1" t="s">
        <v>222</v>
      </c>
      <c r="F2" s="1" t="s">
        <v>223</v>
      </c>
      <c r="G2" s="2" t="s">
        <v>224</v>
      </c>
      <c r="H2" s="1" t="s">
        <v>225</v>
      </c>
      <c r="I2" s="1" t="s">
        <v>226</v>
      </c>
    </row>
    <row r="3" spans="1:9" x14ac:dyDescent="0.25">
      <c r="A3" s="4" t="s">
        <v>227</v>
      </c>
      <c r="B3" s="4" t="s">
        <v>11</v>
      </c>
      <c r="C3" s="4">
        <v>100</v>
      </c>
      <c r="D3" s="5" t="s">
        <v>12</v>
      </c>
      <c r="E3" s="4" t="s">
        <v>13</v>
      </c>
      <c r="F3" s="6" t="s">
        <v>228</v>
      </c>
      <c r="G3" s="5" t="s">
        <v>229</v>
      </c>
    </row>
    <row r="4" spans="1:9" x14ac:dyDescent="0.25">
      <c r="A4" s="4" t="s">
        <v>230</v>
      </c>
      <c r="B4" s="4" t="s">
        <v>17</v>
      </c>
      <c r="C4" s="4">
        <v>102</v>
      </c>
      <c r="D4" s="5" t="s">
        <v>18</v>
      </c>
      <c r="E4" s="4" t="s">
        <v>19</v>
      </c>
      <c r="F4" s="6" t="s">
        <v>231</v>
      </c>
      <c r="G4" s="5" t="s">
        <v>229</v>
      </c>
    </row>
    <row r="5" spans="1:9" x14ac:dyDescent="0.25">
      <c r="A5" s="4" t="s">
        <v>232</v>
      </c>
      <c r="B5" s="4" t="s">
        <v>17</v>
      </c>
      <c r="C5" s="4">
        <v>102</v>
      </c>
      <c r="D5" s="5" t="s">
        <v>18</v>
      </c>
      <c r="E5" s="4" t="s">
        <v>13</v>
      </c>
      <c r="F5" s="6" t="s">
        <v>233</v>
      </c>
      <c r="G5" s="5" t="s">
        <v>229</v>
      </c>
    </row>
    <row r="6" spans="1:9" x14ac:dyDescent="0.25">
      <c r="A6" s="4" t="s">
        <v>234</v>
      </c>
      <c r="B6" s="4" t="s">
        <v>17</v>
      </c>
      <c r="C6" s="4">
        <v>102</v>
      </c>
      <c r="D6" s="5" t="s">
        <v>18</v>
      </c>
      <c r="E6" s="4" t="s">
        <v>46</v>
      </c>
      <c r="F6" s="6" t="s">
        <v>228</v>
      </c>
      <c r="G6" s="5" t="s">
        <v>229</v>
      </c>
    </row>
    <row r="7" spans="1:9" x14ac:dyDescent="0.25">
      <c r="A7" s="4" t="s">
        <v>235</v>
      </c>
      <c r="B7" s="4" t="s">
        <v>17</v>
      </c>
      <c r="C7" s="4">
        <v>104</v>
      </c>
      <c r="D7" s="5" t="s">
        <v>20</v>
      </c>
      <c r="E7" s="4" t="s">
        <v>21</v>
      </c>
      <c r="F7" s="6">
        <v>10.408333333333333</v>
      </c>
      <c r="G7" s="5" t="s">
        <v>229</v>
      </c>
    </row>
    <row r="8" spans="1:9" x14ac:dyDescent="0.25">
      <c r="A8" s="4" t="s">
        <v>236</v>
      </c>
      <c r="B8" s="4" t="s">
        <v>17</v>
      </c>
      <c r="C8" s="4">
        <v>104</v>
      </c>
      <c r="D8" s="5" t="s">
        <v>22</v>
      </c>
      <c r="E8" s="4" t="s">
        <v>23</v>
      </c>
      <c r="F8" s="6">
        <v>3</v>
      </c>
      <c r="G8" s="5" t="s">
        <v>229</v>
      </c>
    </row>
    <row r="9" spans="1:9" x14ac:dyDescent="0.25">
      <c r="A9" s="4" t="s">
        <v>237</v>
      </c>
      <c r="B9" s="4" t="s">
        <v>17</v>
      </c>
      <c r="C9" s="4">
        <v>104</v>
      </c>
      <c r="D9" s="5" t="s">
        <v>24</v>
      </c>
      <c r="E9" s="4" t="s">
        <v>21</v>
      </c>
      <c r="F9" s="6">
        <v>10</v>
      </c>
      <c r="G9" s="5" t="s">
        <v>229</v>
      </c>
    </row>
    <row r="10" spans="1:9" x14ac:dyDescent="0.25">
      <c r="A10" s="4" t="s">
        <v>238</v>
      </c>
      <c r="B10" s="4" t="s">
        <v>17</v>
      </c>
      <c r="C10" s="4">
        <v>104</v>
      </c>
      <c r="D10" s="5" t="s">
        <v>239</v>
      </c>
      <c r="E10" s="4" t="s">
        <v>21</v>
      </c>
      <c r="F10" s="6">
        <v>12</v>
      </c>
      <c r="G10" s="5" t="s">
        <v>229</v>
      </c>
    </row>
    <row r="11" spans="1:9" x14ac:dyDescent="0.25">
      <c r="A11" s="4" t="s">
        <v>240</v>
      </c>
      <c r="B11" s="4" t="s">
        <v>17</v>
      </c>
      <c r="C11" s="4">
        <v>104</v>
      </c>
      <c r="D11" s="5" t="s">
        <v>25</v>
      </c>
      <c r="E11" s="4" t="s">
        <v>21</v>
      </c>
      <c r="G11" s="5" t="s">
        <v>229</v>
      </c>
    </row>
    <row r="12" spans="1:9" x14ac:dyDescent="0.25">
      <c r="A12" s="4" t="s">
        <v>241</v>
      </c>
      <c r="B12" s="4" t="s">
        <v>17</v>
      </c>
      <c r="C12" s="4">
        <v>110</v>
      </c>
      <c r="D12" s="8" t="s">
        <v>26</v>
      </c>
      <c r="E12" s="9" t="s">
        <v>16</v>
      </c>
      <c r="F12" s="6">
        <v>15</v>
      </c>
      <c r="G12" s="5" t="s">
        <v>229</v>
      </c>
      <c r="H12" s="8"/>
      <c r="I12" s="8"/>
    </row>
    <row r="13" spans="1:9" x14ac:dyDescent="0.25">
      <c r="A13" s="4" t="s">
        <v>242</v>
      </c>
      <c r="B13" s="4" t="s">
        <v>17</v>
      </c>
      <c r="C13" s="4">
        <v>110</v>
      </c>
      <c r="D13" s="5" t="s">
        <v>243</v>
      </c>
      <c r="E13" s="4" t="s">
        <v>16</v>
      </c>
      <c r="F13" s="6">
        <v>20</v>
      </c>
      <c r="G13" s="5" t="s">
        <v>229</v>
      </c>
    </row>
    <row r="14" spans="1:9" x14ac:dyDescent="0.25">
      <c r="A14" s="4" t="s">
        <v>244</v>
      </c>
      <c r="B14" s="4" t="s">
        <v>17</v>
      </c>
      <c r="C14" s="4">
        <v>110</v>
      </c>
      <c r="D14" s="5" t="s">
        <v>245</v>
      </c>
      <c r="E14" s="4" t="s">
        <v>16</v>
      </c>
      <c r="G14" s="5" t="s">
        <v>229</v>
      </c>
      <c r="H14" s="5" t="s">
        <v>246</v>
      </c>
    </row>
    <row r="15" spans="1:9" x14ac:dyDescent="0.25">
      <c r="A15" s="4" t="s">
        <v>247</v>
      </c>
      <c r="B15" s="4" t="s">
        <v>17</v>
      </c>
      <c r="C15" s="4">
        <v>120</v>
      </c>
      <c r="D15" s="5" t="s">
        <v>248</v>
      </c>
      <c r="E15" s="4" t="s">
        <v>16</v>
      </c>
      <c r="F15" s="6">
        <v>15</v>
      </c>
      <c r="G15" s="5" t="s">
        <v>229</v>
      </c>
      <c r="H15" s="5" t="s">
        <v>246</v>
      </c>
    </row>
    <row r="16" spans="1:9" x14ac:dyDescent="0.25">
      <c r="A16" s="4" t="s">
        <v>249</v>
      </c>
      <c r="B16" s="4" t="s">
        <v>17</v>
      </c>
      <c r="C16" s="4">
        <v>120</v>
      </c>
      <c r="D16" s="10" t="s">
        <v>250</v>
      </c>
      <c r="E16" s="9" t="s">
        <v>16</v>
      </c>
      <c r="F16" s="6"/>
      <c r="G16" s="5" t="s">
        <v>229</v>
      </c>
      <c r="H16" s="5" t="s">
        <v>246</v>
      </c>
      <c r="I16" s="11"/>
    </row>
    <row r="17" spans="1:9" ht="30" x14ac:dyDescent="0.25">
      <c r="A17" s="4" t="s">
        <v>251</v>
      </c>
      <c r="B17" s="4" t="s">
        <v>17</v>
      </c>
      <c r="C17" s="4">
        <v>120</v>
      </c>
      <c r="D17" s="12" t="s">
        <v>252</v>
      </c>
      <c r="E17" s="9" t="s">
        <v>16</v>
      </c>
      <c r="F17" s="6"/>
      <c r="G17" s="5" t="s">
        <v>229</v>
      </c>
      <c r="H17" s="5" t="s">
        <v>246</v>
      </c>
      <c r="I17" s="12"/>
    </row>
    <row r="18" spans="1:9" x14ac:dyDescent="0.25">
      <c r="A18" s="4" t="s">
        <v>253</v>
      </c>
      <c r="B18" s="4" t="s">
        <v>17</v>
      </c>
      <c r="C18" s="4">
        <v>120</v>
      </c>
      <c r="D18" s="13" t="s">
        <v>27</v>
      </c>
      <c r="E18" s="4" t="s">
        <v>16</v>
      </c>
      <c r="G18" s="5" t="s">
        <v>229</v>
      </c>
      <c r="H18" s="5" t="s">
        <v>246</v>
      </c>
    </row>
    <row r="19" spans="1:9" x14ac:dyDescent="0.25">
      <c r="A19" s="4" t="s">
        <v>254</v>
      </c>
      <c r="B19" s="4" t="s">
        <v>17</v>
      </c>
      <c r="C19" s="4">
        <v>130</v>
      </c>
      <c r="D19" s="5" t="s">
        <v>28</v>
      </c>
      <c r="E19" s="4" t="s">
        <v>16</v>
      </c>
      <c r="F19" s="6">
        <v>11.83181818181818</v>
      </c>
      <c r="G19" s="5" t="s">
        <v>229</v>
      </c>
    </row>
    <row r="20" spans="1:9" x14ac:dyDescent="0.25">
      <c r="A20" s="4" t="s">
        <v>255</v>
      </c>
      <c r="B20" s="4" t="s">
        <v>256</v>
      </c>
      <c r="C20" s="4">
        <v>132</v>
      </c>
      <c r="D20" s="5" t="s">
        <v>257</v>
      </c>
      <c r="E20" s="4" t="s">
        <v>16</v>
      </c>
      <c r="F20" s="6">
        <v>43</v>
      </c>
      <c r="G20" s="5" t="s">
        <v>229</v>
      </c>
      <c r="H20" s="5" t="s">
        <v>258</v>
      </c>
    </row>
    <row r="21" spans="1:9" x14ac:dyDescent="0.25">
      <c r="A21" s="4" t="s">
        <v>259</v>
      </c>
      <c r="B21" s="4" t="s">
        <v>17</v>
      </c>
      <c r="C21" s="4">
        <v>160</v>
      </c>
      <c r="D21" s="5" t="s">
        <v>29</v>
      </c>
      <c r="E21" s="4" t="s">
        <v>21</v>
      </c>
      <c r="F21" s="6">
        <v>50</v>
      </c>
      <c r="G21" s="5" t="s">
        <v>229</v>
      </c>
    </row>
    <row r="22" spans="1:9" x14ac:dyDescent="0.25">
      <c r="A22" s="4" t="s">
        <v>260</v>
      </c>
      <c r="B22" s="4" t="s">
        <v>17</v>
      </c>
      <c r="C22" s="4">
        <v>162</v>
      </c>
      <c r="D22" s="10" t="s">
        <v>158</v>
      </c>
      <c r="E22" s="4" t="s">
        <v>21</v>
      </c>
      <c r="F22" s="6">
        <v>5.75</v>
      </c>
      <c r="G22" s="14" t="s">
        <v>261</v>
      </c>
      <c r="H22" s="11"/>
      <c r="I22" s="11"/>
    </row>
    <row r="23" spans="1:9" x14ac:dyDescent="0.25">
      <c r="A23" s="4" t="s">
        <v>262</v>
      </c>
      <c r="B23" s="4" t="s">
        <v>17</v>
      </c>
      <c r="C23" s="4">
        <v>162</v>
      </c>
      <c r="D23" s="10" t="s">
        <v>263</v>
      </c>
      <c r="E23" s="4" t="s">
        <v>23</v>
      </c>
      <c r="F23" s="6">
        <v>1.5874999999999999</v>
      </c>
      <c r="G23" s="14" t="s">
        <v>261</v>
      </c>
      <c r="H23" s="11"/>
      <c r="I23" s="11"/>
    </row>
    <row r="24" spans="1:9" x14ac:dyDescent="0.25">
      <c r="A24" s="4" t="s">
        <v>264</v>
      </c>
      <c r="B24" s="4" t="s">
        <v>17</v>
      </c>
      <c r="C24" s="4">
        <v>164</v>
      </c>
      <c r="D24" s="5" t="s">
        <v>204</v>
      </c>
      <c r="E24" s="4" t="s">
        <v>19</v>
      </c>
      <c r="F24" s="6">
        <v>2380</v>
      </c>
      <c r="G24" s="5" t="s">
        <v>261</v>
      </c>
    </row>
    <row r="25" spans="1:9" x14ac:dyDescent="0.25">
      <c r="A25" s="4" t="s">
        <v>265</v>
      </c>
      <c r="B25" s="4" t="s">
        <v>17</v>
      </c>
      <c r="C25" s="4">
        <v>164</v>
      </c>
      <c r="D25" s="5" t="s">
        <v>204</v>
      </c>
      <c r="E25" s="4" t="s">
        <v>21</v>
      </c>
      <c r="F25" s="6">
        <v>2.4833333333333334</v>
      </c>
      <c r="G25" s="5" t="s">
        <v>261</v>
      </c>
    </row>
    <row r="26" spans="1:9" x14ac:dyDescent="0.25">
      <c r="A26" s="4" t="s">
        <v>266</v>
      </c>
      <c r="B26" s="4" t="s">
        <v>17</v>
      </c>
      <c r="C26" s="4">
        <v>165</v>
      </c>
      <c r="D26" s="5" t="s">
        <v>267</v>
      </c>
      <c r="E26" s="4" t="s">
        <v>19</v>
      </c>
      <c r="F26" s="6">
        <v>1900</v>
      </c>
      <c r="G26" s="5" t="s">
        <v>261</v>
      </c>
    </row>
    <row r="27" spans="1:9" x14ac:dyDescent="0.25">
      <c r="A27" s="4" t="s">
        <v>268</v>
      </c>
      <c r="B27" s="4" t="s">
        <v>17</v>
      </c>
      <c r="C27" s="4">
        <v>166</v>
      </c>
      <c r="D27" s="5" t="s">
        <v>205</v>
      </c>
      <c r="E27" s="4" t="s">
        <v>206</v>
      </c>
      <c r="F27" s="6">
        <v>0.45</v>
      </c>
      <c r="G27" s="5" t="s">
        <v>261</v>
      </c>
    </row>
    <row r="28" spans="1:9" x14ac:dyDescent="0.25">
      <c r="A28" s="4" t="s">
        <v>269</v>
      </c>
      <c r="B28" s="4" t="s">
        <v>17</v>
      </c>
      <c r="C28" s="4">
        <v>220</v>
      </c>
      <c r="D28" s="5" t="s">
        <v>270</v>
      </c>
      <c r="E28" s="4" t="s">
        <v>21</v>
      </c>
      <c r="F28" s="6">
        <v>2.7</v>
      </c>
      <c r="G28" s="5" t="s">
        <v>271</v>
      </c>
    </row>
    <row r="29" spans="1:9" x14ac:dyDescent="0.25">
      <c r="A29" s="4" t="s">
        <v>272</v>
      </c>
      <c r="B29" s="4" t="s">
        <v>17</v>
      </c>
      <c r="C29" s="4">
        <v>220</v>
      </c>
      <c r="D29" s="5" t="s">
        <v>51</v>
      </c>
      <c r="E29" s="4" t="s">
        <v>21</v>
      </c>
      <c r="F29" s="6">
        <v>2.9390000000000001</v>
      </c>
      <c r="G29" s="5" t="s">
        <v>271</v>
      </c>
    </row>
    <row r="30" spans="1:9" x14ac:dyDescent="0.25">
      <c r="A30" s="4" t="s">
        <v>273</v>
      </c>
      <c r="B30" s="4" t="s">
        <v>17</v>
      </c>
      <c r="C30" s="4">
        <v>221</v>
      </c>
      <c r="D30" s="12" t="s">
        <v>52</v>
      </c>
      <c r="E30" s="4" t="s">
        <v>53</v>
      </c>
      <c r="F30" s="6">
        <v>190</v>
      </c>
      <c r="G30" s="15" t="s">
        <v>271</v>
      </c>
      <c r="H30" s="12"/>
      <c r="I30" s="12"/>
    </row>
    <row r="31" spans="1:9" x14ac:dyDescent="0.25">
      <c r="A31" s="4" t="s">
        <v>274</v>
      </c>
      <c r="B31" s="4" t="s">
        <v>17</v>
      </c>
      <c r="C31" s="4">
        <v>223</v>
      </c>
      <c r="D31" s="16" t="s">
        <v>275</v>
      </c>
      <c r="E31" s="4" t="s">
        <v>53</v>
      </c>
      <c r="F31" s="6">
        <v>110</v>
      </c>
      <c r="G31" s="16" t="s">
        <v>271</v>
      </c>
      <c r="H31" s="15"/>
      <c r="I31" s="15"/>
    </row>
    <row r="32" spans="1:9" x14ac:dyDescent="0.25">
      <c r="A32" s="4" t="s">
        <v>276</v>
      </c>
      <c r="B32" s="4" t="s">
        <v>17</v>
      </c>
      <c r="C32" s="4">
        <v>223</v>
      </c>
      <c r="D32" s="8" t="s">
        <v>277</v>
      </c>
      <c r="E32" s="9" t="s">
        <v>21</v>
      </c>
      <c r="F32" s="6">
        <v>2.95</v>
      </c>
      <c r="G32" s="17" t="s">
        <v>271</v>
      </c>
      <c r="H32" s="8"/>
      <c r="I32" s="8"/>
    </row>
    <row r="33" spans="1:9" x14ac:dyDescent="0.25">
      <c r="A33" s="4" t="s">
        <v>278</v>
      </c>
      <c r="B33" s="4" t="s">
        <v>17</v>
      </c>
      <c r="C33" s="4">
        <v>223</v>
      </c>
      <c r="D33" s="18" t="s">
        <v>279</v>
      </c>
      <c r="E33" s="9" t="s">
        <v>21</v>
      </c>
      <c r="F33" s="6">
        <v>3.5</v>
      </c>
      <c r="G33" s="18" t="s">
        <v>271</v>
      </c>
      <c r="H33" s="18"/>
      <c r="I33" s="18"/>
    </row>
    <row r="34" spans="1:9" x14ac:dyDescent="0.25">
      <c r="A34" s="4" t="s">
        <v>280</v>
      </c>
      <c r="B34" s="4" t="s">
        <v>17</v>
      </c>
      <c r="C34" s="4">
        <v>230</v>
      </c>
      <c r="D34" s="5" t="s">
        <v>281</v>
      </c>
      <c r="E34" s="4" t="s">
        <v>21</v>
      </c>
      <c r="F34" s="6">
        <v>23.7</v>
      </c>
      <c r="G34" s="5" t="s">
        <v>271</v>
      </c>
    </row>
    <row r="35" spans="1:9" x14ac:dyDescent="0.25">
      <c r="A35" s="4" t="s">
        <v>282</v>
      </c>
      <c r="B35" s="4" t="s">
        <v>17</v>
      </c>
      <c r="C35" s="4">
        <v>231</v>
      </c>
      <c r="D35" s="8" t="s">
        <v>283</v>
      </c>
      <c r="E35" s="9" t="s">
        <v>21</v>
      </c>
      <c r="F35" s="6">
        <v>30.81</v>
      </c>
      <c r="G35" s="17" t="s">
        <v>271</v>
      </c>
      <c r="H35" s="8"/>
      <c r="I35" s="8"/>
    </row>
    <row r="36" spans="1:9" x14ac:dyDescent="0.25">
      <c r="A36" s="4" t="s">
        <v>284</v>
      </c>
      <c r="B36" s="4" t="s">
        <v>17</v>
      </c>
      <c r="C36" s="4">
        <v>250</v>
      </c>
      <c r="D36" s="5" t="s">
        <v>285</v>
      </c>
      <c r="E36" s="4" t="s">
        <v>53</v>
      </c>
      <c r="F36" s="6">
        <v>112</v>
      </c>
      <c r="G36" s="5" t="s">
        <v>271</v>
      </c>
    </row>
    <row r="37" spans="1:9" x14ac:dyDescent="0.25">
      <c r="A37" s="4" t="s">
        <v>286</v>
      </c>
      <c r="B37" s="4" t="s">
        <v>17</v>
      </c>
      <c r="C37" s="4">
        <v>250</v>
      </c>
      <c r="D37" s="5" t="s">
        <v>287</v>
      </c>
      <c r="E37" s="4" t="s">
        <v>288</v>
      </c>
      <c r="F37" s="6">
        <v>6</v>
      </c>
      <c r="G37" s="5" t="s">
        <v>271</v>
      </c>
    </row>
    <row r="38" spans="1:9" x14ac:dyDescent="0.25">
      <c r="A38" s="4" t="s">
        <v>289</v>
      </c>
      <c r="B38" s="4" t="s">
        <v>17</v>
      </c>
      <c r="C38" s="4">
        <v>251</v>
      </c>
      <c r="D38" s="5" t="s">
        <v>290</v>
      </c>
      <c r="E38" s="4" t="s">
        <v>53</v>
      </c>
      <c r="F38" s="6"/>
      <c r="G38" s="5" t="s">
        <v>271</v>
      </c>
    </row>
    <row r="39" spans="1:9" x14ac:dyDescent="0.25">
      <c r="A39" s="4" t="s">
        <v>291</v>
      </c>
      <c r="B39" s="4" t="s">
        <v>17</v>
      </c>
      <c r="C39" s="4">
        <v>309</v>
      </c>
      <c r="D39" s="5" t="s">
        <v>292</v>
      </c>
      <c r="E39" s="4" t="s">
        <v>21</v>
      </c>
      <c r="F39" s="6">
        <v>3</v>
      </c>
      <c r="G39" s="5" t="s">
        <v>271</v>
      </c>
    </row>
    <row r="40" spans="1:9" x14ac:dyDescent="0.25">
      <c r="A40" s="4" t="s">
        <v>293</v>
      </c>
      <c r="B40" s="4" t="s">
        <v>17</v>
      </c>
      <c r="C40" s="4">
        <v>310</v>
      </c>
      <c r="D40" s="5" t="s">
        <v>294</v>
      </c>
      <c r="E40" s="4" t="s">
        <v>288</v>
      </c>
      <c r="F40" s="6">
        <v>2.7666666666666671</v>
      </c>
      <c r="G40" s="5" t="s">
        <v>271</v>
      </c>
    </row>
    <row r="41" spans="1:9" x14ac:dyDescent="0.25">
      <c r="A41" s="4" t="s">
        <v>295</v>
      </c>
      <c r="B41" s="4" t="s">
        <v>17</v>
      </c>
      <c r="C41" s="4">
        <v>324</v>
      </c>
      <c r="D41" s="5" t="s">
        <v>296</v>
      </c>
      <c r="E41" s="4" t="s">
        <v>288</v>
      </c>
      <c r="F41" s="6"/>
      <c r="G41" s="5" t="s">
        <v>271</v>
      </c>
    </row>
    <row r="42" spans="1:9" x14ac:dyDescent="0.25">
      <c r="A42" s="4" t="s">
        <v>297</v>
      </c>
      <c r="B42" s="4" t="s">
        <v>17</v>
      </c>
      <c r="C42" s="4">
        <v>324</v>
      </c>
      <c r="D42" s="5" t="s">
        <v>298</v>
      </c>
      <c r="E42" s="4" t="s">
        <v>53</v>
      </c>
      <c r="F42" s="6"/>
      <c r="G42" s="5" t="s">
        <v>271</v>
      </c>
    </row>
    <row r="43" spans="1:9" x14ac:dyDescent="0.25">
      <c r="A43" s="4" t="s">
        <v>299</v>
      </c>
      <c r="B43" s="4" t="s">
        <v>17</v>
      </c>
      <c r="C43" s="4">
        <v>340</v>
      </c>
      <c r="D43" s="5" t="s">
        <v>300</v>
      </c>
      <c r="E43" s="4" t="s">
        <v>53</v>
      </c>
      <c r="F43" s="6">
        <v>150</v>
      </c>
      <c r="G43" s="5" t="s">
        <v>271</v>
      </c>
    </row>
    <row r="44" spans="1:9" x14ac:dyDescent="0.25">
      <c r="A44" s="4" t="s">
        <v>301</v>
      </c>
      <c r="B44" s="4" t="s">
        <v>17</v>
      </c>
      <c r="C44" s="4">
        <v>340</v>
      </c>
      <c r="D44" s="5" t="s">
        <v>302</v>
      </c>
      <c r="E44" s="4" t="s">
        <v>53</v>
      </c>
      <c r="F44" s="6">
        <v>105</v>
      </c>
      <c r="G44" s="5" t="s">
        <v>271</v>
      </c>
    </row>
    <row r="45" spans="1:9" x14ac:dyDescent="0.25">
      <c r="A45" s="4" t="s">
        <v>303</v>
      </c>
      <c r="B45" s="4" t="s">
        <v>17</v>
      </c>
      <c r="C45" s="4">
        <v>340</v>
      </c>
      <c r="D45" s="5" t="s">
        <v>304</v>
      </c>
      <c r="E45" s="4" t="s">
        <v>53</v>
      </c>
      <c r="F45" s="6">
        <v>105</v>
      </c>
      <c r="G45" s="5" t="s">
        <v>271</v>
      </c>
    </row>
    <row r="46" spans="1:9" x14ac:dyDescent="0.25">
      <c r="A46" s="4" t="s">
        <v>305</v>
      </c>
      <c r="B46" s="4" t="s">
        <v>17</v>
      </c>
      <c r="C46" s="4">
        <v>340</v>
      </c>
      <c r="D46" s="5" t="s">
        <v>306</v>
      </c>
      <c r="E46" s="4" t="s">
        <v>53</v>
      </c>
      <c r="F46" s="6">
        <v>105</v>
      </c>
      <c r="G46" s="5" t="s">
        <v>271</v>
      </c>
    </row>
    <row r="47" spans="1:9" x14ac:dyDescent="0.25">
      <c r="A47" s="4" t="s">
        <v>307</v>
      </c>
      <c r="B47" s="4" t="s">
        <v>17</v>
      </c>
      <c r="C47" s="4">
        <v>360</v>
      </c>
      <c r="D47" s="5" t="s">
        <v>54</v>
      </c>
      <c r="E47" s="4" t="s">
        <v>21</v>
      </c>
      <c r="F47" s="6">
        <v>51</v>
      </c>
      <c r="G47" s="5" t="s">
        <v>271</v>
      </c>
    </row>
    <row r="48" spans="1:9" x14ac:dyDescent="0.25">
      <c r="A48" s="4" t="s">
        <v>308</v>
      </c>
      <c r="B48" s="4" t="s">
        <v>17</v>
      </c>
      <c r="C48" s="4">
        <v>360</v>
      </c>
      <c r="D48" s="5" t="s">
        <v>309</v>
      </c>
      <c r="E48" s="4" t="s">
        <v>21</v>
      </c>
      <c r="F48" s="6">
        <v>105</v>
      </c>
      <c r="G48" s="5" t="s">
        <v>271</v>
      </c>
    </row>
    <row r="49" spans="1:9" x14ac:dyDescent="0.25">
      <c r="A49" s="4" t="s">
        <v>310</v>
      </c>
      <c r="B49" s="4" t="s">
        <v>17</v>
      </c>
      <c r="C49" s="4">
        <v>360</v>
      </c>
      <c r="D49" s="5" t="s">
        <v>311</v>
      </c>
      <c r="E49" s="4" t="s">
        <v>21</v>
      </c>
      <c r="F49" s="6">
        <v>107.25</v>
      </c>
      <c r="G49" s="5" t="s">
        <v>271</v>
      </c>
    </row>
    <row r="50" spans="1:9" x14ac:dyDescent="0.25">
      <c r="A50" s="4" t="s">
        <v>312</v>
      </c>
      <c r="B50" s="4" t="s">
        <v>17</v>
      </c>
      <c r="C50" s="4">
        <v>360</v>
      </c>
      <c r="D50" s="5" t="s">
        <v>313</v>
      </c>
      <c r="E50" s="4" t="s">
        <v>21</v>
      </c>
      <c r="F50" s="6">
        <v>70</v>
      </c>
      <c r="G50" s="5" t="s">
        <v>271</v>
      </c>
      <c r="I50" s="5" t="s">
        <v>314</v>
      </c>
    </row>
    <row r="51" spans="1:9" x14ac:dyDescent="0.25">
      <c r="A51" s="4" t="s">
        <v>315</v>
      </c>
      <c r="B51" s="4" t="s">
        <v>11</v>
      </c>
      <c r="C51" s="4">
        <v>360</v>
      </c>
      <c r="D51" s="5" t="s">
        <v>316</v>
      </c>
      <c r="E51" s="4" t="s">
        <v>21</v>
      </c>
      <c r="F51" s="6">
        <v>72</v>
      </c>
      <c r="G51" s="5" t="s">
        <v>271</v>
      </c>
      <c r="I51" s="5" t="s">
        <v>314</v>
      </c>
    </row>
    <row r="52" spans="1:9" x14ac:dyDescent="0.25">
      <c r="A52" s="4" t="s">
        <v>317</v>
      </c>
      <c r="B52" s="4" t="s">
        <v>17</v>
      </c>
      <c r="C52" s="4">
        <v>361</v>
      </c>
      <c r="D52" s="5" t="s">
        <v>318</v>
      </c>
      <c r="E52" s="4" t="s">
        <v>21</v>
      </c>
      <c r="F52" s="6">
        <v>139.64125000000001</v>
      </c>
      <c r="G52" s="5" t="s">
        <v>271</v>
      </c>
    </row>
    <row r="53" spans="1:9" x14ac:dyDescent="0.25">
      <c r="A53" s="4" t="s">
        <v>319</v>
      </c>
      <c r="B53" s="4" t="s">
        <v>17</v>
      </c>
      <c r="C53" s="4">
        <v>361</v>
      </c>
      <c r="D53" s="5" t="s">
        <v>320</v>
      </c>
      <c r="E53" s="4" t="s">
        <v>23</v>
      </c>
      <c r="F53" s="6">
        <v>25</v>
      </c>
      <c r="G53" s="5" t="s">
        <v>271</v>
      </c>
    </row>
    <row r="54" spans="1:9" x14ac:dyDescent="0.25">
      <c r="A54" s="4" t="s">
        <v>321</v>
      </c>
      <c r="B54" s="4" t="s">
        <v>17</v>
      </c>
      <c r="C54" s="4">
        <v>361</v>
      </c>
      <c r="D54" s="11" t="s">
        <v>322</v>
      </c>
      <c r="E54" s="9" t="s">
        <v>38</v>
      </c>
      <c r="F54" s="6">
        <v>10</v>
      </c>
      <c r="G54" s="18" t="s">
        <v>271</v>
      </c>
      <c r="H54" s="11"/>
      <c r="I54" s="11"/>
    </row>
    <row r="55" spans="1:9" x14ac:dyDescent="0.25">
      <c r="A55" s="4" t="s">
        <v>323</v>
      </c>
      <c r="B55" s="4" t="s">
        <v>11</v>
      </c>
      <c r="C55" s="4">
        <v>400</v>
      </c>
      <c r="D55" s="5" t="s">
        <v>324</v>
      </c>
      <c r="E55" s="4" t="s">
        <v>16</v>
      </c>
      <c r="G55" s="5" t="s">
        <v>325</v>
      </c>
    </row>
    <row r="56" spans="1:9" x14ac:dyDescent="0.25">
      <c r="A56" s="4" t="s">
        <v>326</v>
      </c>
      <c r="B56" s="4" t="s">
        <v>17</v>
      </c>
      <c r="C56" s="4">
        <v>402</v>
      </c>
      <c r="D56" s="5" t="s">
        <v>327</v>
      </c>
      <c r="E56" s="4" t="s">
        <v>16</v>
      </c>
      <c r="F56" s="6">
        <v>15</v>
      </c>
      <c r="G56" s="5" t="s">
        <v>328</v>
      </c>
    </row>
    <row r="57" spans="1:9" x14ac:dyDescent="0.25">
      <c r="A57" s="4" t="s">
        <v>329</v>
      </c>
      <c r="B57" s="4" t="s">
        <v>11</v>
      </c>
      <c r="C57" s="4">
        <v>403</v>
      </c>
      <c r="D57" s="5" t="s">
        <v>330</v>
      </c>
      <c r="E57" s="4" t="s">
        <v>77</v>
      </c>
      <c r="F57" s="6">
        <v>16.875</v>
      </c>
      <c r="G57" s="5" t="s">
        <v>325</v>
      </c>
    </row>
    <row r="58" spans="1:9" x14ac:dyDescent="0.25">
      <c r="A58" s="4" t="s">
        <v>331</v>
      </c>
      <c r="B58" s="4" t="s">
        <v>11</v>
      </c>
      <c r="C58" s="4">
        <v>406</v>
      </c>
      <c r="D58" s="5" t="s">
        <v>332</v>
      </c>
      <c r="E58" s="4" t="s">
        <v>23</v>
      </c>
      <c r="F58" s="6"/>
      <c r="G58" s="5" t="s">
        <v>325</v>
      </c>
    </row>
    <row r="59" spans="1:9" x14ac:dyDescent="0.25">
      <c r="A59" s="4" t="s">
        <v>333</v>
      </c>
      <c r="B59" s="4" t="s">
        <v>11</v>
      </c>
      <c r="C59" s="4">
        <v>407</v>
      </c>
      <c r="D59" s="5" t="s">
        <v>334</v>
      </c>
      <c r="E59" s="4" t="s">
        <v>23</v>
      </c>
      <c r="F59" s="6">
        <v>58</v>
      </c>
      <c r="G59" s="5" t="s">
        <v>325</v>
      </c>
    </row>
    <row r="60" spans="1:9" x14ac:dyDescent="0.25">
      <c r="A60" s="4" t="s">
        <v>335</v>
      </c>
      <c r="B60" s="4" t="s">
        <v>11</v>
      </c>
      <c r="C60" s="4">
        <v>407</v>
      </c>
      <c r="D60" s="5" t="s">
        <v>336</v>
      </c>
      <c r="E60" s="4" t="s">
        <v>23</v>
      </c>
      <c r="F60" s="6"/>
      <c r="G60" s="5" t="s">
        <v>325</v>
      </c>
    </row>
    <row r="61" spans="1:9" x14ac:dyDescent="0.25">
      <c r="A61" s="4" t="s">
        <v>337</v>
      </c>
      <c r="B61" s="4" t="s">
        <v>11</v>
      </c>
      <c r="C61" s="4">
        <v>409</v>
      </c>
      <c r="D61" s="5" t="s">
        <v>338</v>
      </c>
      <c r="E61" s="4" t="s">
        <v>23</v>
      </c>
      <c r="F61" s="6">
        <v>282</v>
      </c>
      <c r="G61" s="5" t="s">
        <v>325</v>
      </c>
    </row>
    <row r="62" spans="1:9" x14ac:dyDescent="0.25">
      <c r="A62" s="4" t="s">
        <v>339</v>
      </c>
      <c r="B62" s="4" t="s">
        <v>11</v>
      </c>
      <c r="C62" s="4">
        <v>416</v>
      </c>
      <c r="D62" s="5" t="s">
        <v>83</v>
      </c>
      <c r="E62" s="4" t="s">
        <v>23</v>
      </c>
      <c r="F62" s="6">
        <v>70</v>
      </c>
      <c r="G62" s="5" t="s">
        <v>325</v>
      </c>
    </row>
    <row r="63" spans="1:9" x14ac:dyDescent="0.25">
      <c r="A63" s="4" t="s">
        <v>340</v>
      </c>
      <c r="B63" s="4" t="s">
        <v>11</v>
      </c>
      <c r="C63" s="4">
        <v>416</v>
      </c>
      <c r="D63" s="5" t="s">
        <v>84</v>
      </c>
      <c r="E63" s="4" t="s">
        <v>23</v>
      </c>
      <c r="F63" s="6">
        <v>240</v>
      </c>
      <c r="G63" s="5" t="s">
        <v>325</v>
      </c>
    </row>
    <row r="64" spans="1:9" x14ac:dyDescent="0.25">
      <c r="A64" s="4" t="s">
        <v>341</v>
      </c>
      <c r="B64" s="4" t="s">
        <v>11</v>
      </c>
      <c r="C64" s="4">
        <v>416</v>
      </c>
      <c r="D64" s="5" t="s">
        <v>342</v>
      </c>
      <c r="E64" s="4" t="s">
        <v>23</v>
      </c>
      <c r="F64" s="6">
        <v>233.08099999999999</v>
      </c>
      <c r="G64" s="5" t="s">
        <v>325</v>
      </c>
    </row>
    <row r="65" spans="1:9" x14ac:dyDescent="0.25">
      <c r="A65" s="4" t="s">
        <v>343</v>
      </c>
      <c r="B65" s="4" t="s">
        <v>11</v>
      </c>
      <c r="C65" s="4">
        <v>416</v>
      </c>
      <c r="D65" s="5" t="s">
        <v>344</v>
      </c>
      <c r="E65" s="4" t="s">
        <v>23</v>
      </c>
      <c r="F65" s="6">
        <v>260</v>
      </c>
      <c r="G65" s="5" t="s">
        <v>325</v>
      </c>
      <c r="H65" s="5" t="s">
        <v>345</v>
      </c>
    </row>
    <row r="66" spans="1:9" x14ac:dyDescent="0.25">
      <c r="A66" s="4" t="s">
        <v>346</v>
      </c>
      <c r="B66" s="4" t="s">
        <v>11</v>
      </c>
      <c r="C66" s="4">
        <v>416</v>
      </c>
      <c r="D66" s="19" t="s">
        <v>347</v>
      </c>
      <c r="E66" s="4" t="s">
        <v>23</v>
      </c>
      <c r="G66" s="5" t="s">
        <v>325</v>
      </c>
    </row>
    <row r="67" spans="1:9" x14ac:dyDescent="0.25">
      <c r="A67" s="4" t="s">
        <v>348</v>
      </c>
      <c r="B67" s="4" t="s">
        <v>11</v>
      </c>
      <c r="C67" s="4">
        <v>416</v>
      </c>
      <c r="D67" s="5" t="s">
        <v>349</v>
      </c>
      <c r="E67" s="4" t="s">
        <v>23</v>
      </c>
      <c r="F67" s="6">
        <v>570</v>
      </c>
      <c r="G67" s="5" t="s">
        <v>325</v>
      </c>
    </row>
    <row r="68" spans="1:9" x14ac:dyDescent="0.25">
      <c r="A68" s="4" t="s">
        <v>350</v>
      </c>
      <c r="B68" s="4" t="s">
        <v>11</v>
      </c>
      <c r="C68" s="4">
        <v>416</v>
      </c>
      <c r="D68" s="5" t="s">
        <v>351</v>
      </c>
      <c r="E68" s="4" t="s">
        <v>23</v>
      </c>
      <c r="F68" s="6">
        <v>332.17</v>
      </c>
      <c r="G68" s="5" t="s">
        <v>325</v>
      </c>
    </row>
    <row r="69" spans="1:9" ht="30" x14ac:dyDescent="0.25">
      <c r="A69" s="4" t="s">
        <v>352</v>
      </c>
      <c r="B69" s="4" t="s">
        <v>11</v>
      </c>
      <c r="C69" s="4">
        <v>416</v>
      </c>
      <c r="D69" s="10" t="s">
        <v>353</v>
      </c>
      <c r="E69" s="9" t="s">
        <v>23</v>
      </c>
      <c r="F69" s="6">
        <v>320</v>
      </c>
      <c r="G69" s="14" t="s">
        <v>345</v>
      </c>
      <c r="H69" s="11"/>
      <c r="I69" s="11"/>
    </row>
    <row r="70" spans="1:9" x14ac:dyDescent="0.25">
      <c r="A70" s="4" t="s">
        <v>354</v>
      </c>
      <c r="B70" s="4" t="s">
        <v>11</v>
      </c>
      <c r="C70" s="4">
        <v>416</v>
      </c>
      <c r="D70" s="5" t="s">
        <v>355</v>
      </c>
      <c r="E70" s="4" t="s">
        <v>23</v>
      </c>
      <c r="F70" s="6"/>
      <c r="G70" s="5" t="s">
        <v>325</v>
      </c>
    </row>
    <row r="71" spans="1:9" x14ac:dyDescent="0.25">
      <c r="A71" s="4" t="s">
        <v>356</v>
      </c>
      <c r="B71" s="4" t="s">
        <v>11</v>
      </c>
      <c r="C71" s="4">
        <v>420</v>
      </c>
      <c r="D71" s="5" t="s">
        <v>357</v>
      </c>
      <c r="E71" s="4" t="s">
        <v>16</v>
      </c>
      <c r="F71" s="6">
        <v>1013.3727272727273</v>
      </c>
      <c r="G71" s="5" t="s">
        <v>325</v>
      </c>
    </row>
    <row r="72" spans="1:9" x14ac:dyDescent="0.25">
      <c r="A72" s="4" t="s">
        <v>358</v>
      </c>
      <c r="B72" s="4" t="s">
        <v>11</v>
      </c>
      <c r="C72" s="4">
        <v>420</v>
      </c>
      <c r="D72" s="5" t="s">
        <v>359</v>
      </c>
      <c r="E72" s="4" t="s">
        <v>16</v>
      </c>
      <c r="F72" s="6">
        <v>1208.69</v>
      </c>
      <c r="G72" s="5" t="s">
        <v>325</v>
      </c>
    </row>
    <row r="73" spans="1:9" x14ac:dyDescent="0.25">
      <c r="A73" s="4" t="s">
        <v>360</v>
      </c>
      <c r="B73" s="4" t="s">
        <v>11</v>
      </c>
      <c r="C73" s="4">
        <v>420</v>
      </c>
      <c r="D73" s="5" t="s">
        <v>361</v>
      </c>
      <c r="E73" s="4" t="s">
        <v>16</v>
      </c>
      <c r="G73" s="5" t="s">
        <v>325</v>
      </c>
    </row>
    <row r="74" spans="1:9" x14ac:dyDescent="0.25">
      <c r="A74" s="4" t="s">
        <v>362</v>
      </c>
      <c r="B74" s="4" t="s">
        <v>11</v>
      </c>
      <c r="C74" s="4">
        <v>420</v>
      </c>
      <c r="D74" s="5" t="s">
        <v>363</v>
      </c>
      <c r="E74" s="4" t="s">
        <v>16</v>
      </c>
      <c r="F74" s="6"/>
      <c r="G74" s="5" t="s">
        <v>325</v>
      </c>
    </row>
    <row r="75" spans="1:9" x14ac:dyDescent="0.25">
      <c r="A75" s="4" t="s">
        <v>364</v>
      </c>
      <c r="B75" s="4" t="s">
        <v>11</v>
      </c>
      <c r="C75" s="4">
        <v>420</v>
      </c>
      <c r="D75" s="5" t="s">
        <v>365</v>
      </c>
      <c r="E75" s="4" t="s">
        <v>16</v>
      </c>
      <c r="F75" s="6">
        <v>7375</v>
      </c>
      <c r="G75" s="5" t="s">
        <v>325</v>
      </c>
    </row>
    <row r="76" spans="1:9" x14ac:dyDescent="0.25">
      <c r="A76" s="4" t="s">
        <v>366</v>
      </c>
      <c r="B76" s="4" t="s">
        <v>11</v>
      </c>
      <c r="C76" s="4">
        <v>420</v>
      </c>
      <c r="D76" s="5" t="s">
        <v>367</v>
      </c>
      <c r="E76" s="4" t="s">
        <v>16</v>
      </c>
      <c r="F76" s="6">
        <v>7400</v>
      </c>
      <c r="G76" s="5" t="s">
        <v>325</v>
      </c>
    </row>
    <row r="77" spans="1:9" x14ac:dyDescent="0.25">
      <c r="A77" s="4" t="s">
        <v>368</v>
      </c>
      <c r="B77" s="4" t="s">
        <v>11</v>
      </c>
      <c r="C77" s="4">
        <v>420</v>
      </c>
      <c r="D77" s="5" t="s">
        <v>369</v>
      </c>
      <c r="E77" s="4" t="s">
        <v>16</v>
      </c>
      <c r="F77" s="6">
        <v>2126.25</v>
      </c>
      <c r="G77" s="5" t="s">
        <v>325</v>
      </c>
    </row>
    <row r="78" spans="1:9" x14ac:dyDescent="0.25">
      <c r="A78" s="4" t="s">
        <v>370</v>
      </c>
      <c r="B78" s="4" t="s">
        <v>11</v>
      </c>
      <c r="C78" s="4">
        <v>420</v>
      </c>
      <c r="D78" s="5" t="s">
        <v>371</v>
      </c>
      <c r="E78" s="4" t="s">
        <v>16</v>
      </c>
      <c r="G78" s="5" t="s">
        <v>325</v>
      </c>
    </row>
    <row r="79" spans="1:9" x14ac:dyDescent="0.25">
      <c r="A79" s="4" t="s">
        <v>372</v>
      </c>
      <c r="B79" s="4" t="s">
        <v>11</v>
      </c>
      <c r="C79" s="4">
        <v>422</v>
      </c>
      <c r="D79" s="5" t="s">
        <v>373</v>
      </c>
      <c r="E79" s="4" t="s">
        <v>16</v>
      </c>
      <c r="F79" s="6">
        <v>463.03000000000003</v>
      </c>
      <c r="G79" s="5" t="s">
        <v>325</v>
      </c>
    </row>
    <row r="80" spans="1:9" x14ac:dyDescent="0.25">
      <c r="A80" s="4" t="s">
        <v>374</v>
      </c>
      <c r="B80" s="4" t="s">
        <v>11</v>
      </c>
      <c r="C80" s="4">
        <v>422</v>
      </c>
      <c r="D80" s="5" t="s">
        <v>375</v>
      </c>
      <c r="E80" s="4" t="s">
        <v>16</v>
      </c>
      <c r="F80" s="6"/>
      <c r="G80" s="5" t="s">
        <v>325</v>
      </c>
    </row>
    <row r="81" spans="1:7" x14ac:dyDescent="0.25">
      <c r="A81" s="4" t="s">
        <v>376</v>
      </c>
      <c r="B81" s="4" t="s">
        <v>11</v>
      </c>
      <c r="C81" s="4">
        <v>422</v>
      </c>
      <c r="D81" s="5" t="s">
        <v>377</v>
      </c>
      <c r="E81" s="4" t="s">
        <v>21</v>
      </c>
      <c r="F81" s="6">
        <v>143</v>
      </c>
      <c r="G81" s="5" t="s">
        <v>325</v>
      </c>
    </row>
    <row r="82" spans="1:7" x14ac:dyDescent="0.25">
      <c r="A82" s="4" t="s">
        <v>378</v>
      </c>
      <c r="B82" s="4" t="s">
        <v>11</v>
      </c>
      <c r="C82" s="4">
        <v>422</v>
      </c>
      <c r="D82" s="5" t="s">
        <v>379</v>
      </c>
      <c r="E82" s="4" t="s">
        <v>16</v>
      </c>
      <c r="F82" s="6">
        <v>446.07</v>
      </c>
      <c r="G82" s="5" t="s">
        <v>325</v>
      </c>
    </row>
    <row r="83" spans="1:7" x14ac:dyDescent="0.25">
      <c r="A83" s="4" t="s">
        <v>380</v>
      </c>
      <c r="B83" s="4" t="s">
        <v>11</v>
      </c>
      <c r="C83" s="4">
        <v>422</v>
      </c>
      <c r="D83" s="5" t="s">
        <v>381</v>
      </c>
      <c r="E83" s="4" t="s">
        <v>16</v>
      </c>
      <c r="F83" s="6"/>
      <c r="G83" s="5" t="s">
        <v>325</v>
      </c>
    </row>
    <row r="84" spans="1:7" x14ac:dyDescent="0.25">
      <c r="A84" s="4" t="s">
        <v>382</v>
      </c>
      <c r="B84" s="4" t="s">
        <v>11</v>
      </c>
      <c r="C84" s="4">
        <v>422</v>
      </c>
      <c r="D84" s="19" t="s">
        <v>383</v>
      </c>
      <c r="E84" s="4" t="s">
        <v>77</v>
      </c>
      <c r="G84" s="5" t="s">
        <v>325</v>
      </c>
    </row>
    <row r="85" spans="1:7" x14ac:dyDescent="0.25">
      <c r="A85" s="4" t="s">
        <v>384</v>
      </c>
      <c r="B85" s="4" t="s">
        <v>11</v>
      </c>
      <c r="C85" s="4">
        <v>422</v>
      </c>
      <c r="D85" s="19" t="s">
        <v>385</v>
      </c>
      <c r="E85" s="4" t="s">
        <v>77</v>
      </c>
      <c r="G85" s="5" t="s">
        <v>325</v>
      </c>
    </row>
    <row r="86" spans="1:7" x14ac:dyDescent="0.25">
      <c r="A86" s="4" t="s">
        <v>386</v>
      </c>
      <c r="B86" s="4" t="s">
        <v>11</v>
      </c>
      <c r="C86" s="4">
        <v>423</v>
      </c>
      <c r="D86" s="5" t="s">
        <v>387</v>
      </c>
      <c r="E86" s="4" t="s">
        <v>77</v>
      </c>
      <c r="F86" s="6">
        <v>61.5</v>
      </c>
      <c r="G86" s="5" t="s">
        <v>325</v>
      </c>
    </row>
    <row r="87" spans="1:7" x14ac:dyDescent="0.25">
      <c r="A87" s="4" t="s">
        <v>388</v>
      </c>
      <c r="B87" s="4" t="s">
        <v>11</v>
      </c>
      <c r="C87" s="4">
        <v>423</v>
      </c>
      <c r="D87" s="5" t="s">
        <v>213</v>
      </c>
      <c r="E87" s="4" t="s">
        <v>16</v>
      </c>
      <c r="F87" s="6">
        <v>716.64285714285711</v>
      </c>
      <c r="G87" s="5" t="s">
        <v>325</v>
      </c>
    </row>
    <row r="88" spans="1:7" x14ac:dyDescent="0.25">
      <c r="A88" s="4" t="s">
        <v>389</v>
      </c>
      <c r="B88" s="4" t="s">
        <v>11</v>
      </c>
      <c r="C88" s="4">
        <v>423</v>
      </c>
      <c r="D88" s="5" t="s">
        <v>390</v>
      </c>
      <c r="E88" s="4" t="s">
        <v>16</v>
      </c>
      <c r="F88" s="6"/>
      <c r="G88" s="5" t="s">
        <v>325</v>
      </c>
    </row>
    <row r="89" spans="1:7" x14ac:dyDescent="0.25">
      <c r="A89" s="4" t="s">
        <v>391</v>
      </c>
      <c r="B89" s="4" t="s">
        <v>11</v>
      </c>
      <c r="C89" s="4">
        <v>425</v>
      </c>
      <c r="D89" s="5" t="s">
        <v>392</v>
      </c>
      <c r="E89" s="4" t="s">
        <v>23</v>
      </c>
      <c r="F89" s="6">
        <v>200</v>
      </c>
      <c r="G89" s="5" t="s">
        <v>325</v>
      </c>
    </row>
    <row r="90" spans="1:7" x14ac:dyDescent="0.25">
      <c r="A90" s="4" t="s">
        <v>393</v>
      </c>
      <c r="B90" s="4" t="s">
        <v>11</v>
      </c>
      <c r="C90" s="4">
        <v>425</v>
      </c>
      <c r="D90" s="5" t="s">
        <v>79</v>
      </c>
      <c r="E90" s="4" t="s">
        <v>23</v>
      </c>
      <c r="F90" s="6">
        <v>200</v>
      </c>
      <c r="G90" s="5" t="s">
        <v>325</v>
      </c>
    </row>
    <row r="91" spans="1:7" x14ac:dyDescent="0.25">
      <c r="A91" s="4" t="s">
        <v>394</v>
      </c>
      <c r="B91" s="4" t="s">
        <v>11</v>
      </c>
      <c r="C91" s="4">
        <v>425</v>
      </c>
      <c r="D91" s="5" t="s">
        <v>395</v>
      </c>
      <c r="E91" s="4" t="s">
        <v>23</v>
      </c>
      <c r="F91" s="6">
        <v>200</v>
      </c>
      <c r="G91" s="5" t="s">
        <v>325</v>
      </c>
    </row>
    <row r="92" spans="1:7" x14ac:dyDescent="0.25">
      <c r="A92" s="4" t="s">
        <v>396</v>
      </c>
      <c r="B92" s="4" t="s">
        <v>11</v>
      </c>
      <c r="C92" s="4">
        <v>425</v>
      </c>
      <c r="D92" s="5" t="s">
        <v>80</v>
      </c>
      <c r="E92" s="4" t="s">
        <v>23</v>
      </c>
      <c r="F92" s="6">
        <v>200</v>
      </c>
      <c r="G92" s="5" t="s">
        <v>325</v>
      </c>
    </row>
    <row r="93" spans="1:7" x14ac:dyDescent="0.25">
      <c r="A93" s="4" t="s">
        <v>397</v>
      </c>
      <c r="B93" s="4" t="s">
        <v>11</v>
      </c>
      <c r="C93" s="4">
        <v>425</v>
      </c>
      <c r="D93" s="19" t="s">
        <v>398</v>
      </c>
      <c r="E93" s="4" t="s">
        <v>23</v>
      </c>
      <c r="G93" s="5" t="s">
        <v>325</v>
      </c>
    </row>
    <row r="94" spans="1:7" x14ac:dyDescent="0.25">
      <c r="A94" s="4" t="s">
        <v>399</v>
      </c>
      <c r="B94" s="4" t="s">
        <v>11</v>
      </c>
      <c r="C94" s="4">
        <v>425</v>
      </c>
      <c r="D94" s="5" t="s">
        <v>400</v>
      </c>
      <c r="E94" s="4" t="s">
        <v>23</v>
      </c>
      <c r="F94" s="6">
        <v>170</v>
      </c>
      <c r="G94" s="5" t="s">
        <v>325</v>
      </c>
    </row>
    <row r="95" spans="1:7" ht="13.5" customHeight="1" x14ac:dyDescent="0.25">
      <c r="A95" s="4" t="s">
        <v>401</v>
      </c>
      <c r="B95" s="4" t="s">
        <v>11</v>
      </c>
      <c r="C95" s="4">
        <v>425</v>
      </c>
      <c r="D95" s="5" t="s">
        <v>402</v>
      </c>
      <c r="E95" s="4" t="s">
        <v>23</v>
      </c>
      <c r="F95" s="6">
        <v>170</v>
      </c>
      <c r="G95" s="5" t="s">
        <v>325</v>
      </c>
    </row>
    <row r="96" spans="1:7" x14ac:dyDescent="0.25">
      <c r="A96" s="4" t="s">
        <v>403</v>
      </c>
      <c r="B96" s="4" t="s">
        <v>11</v>
      </c>
      <c r="C96" s="4">
        <v>427</v>
      </c>
      <c r="D96" s="5" t="s">
        <v>88</v>
      </c>
      <c r="E96" s="4" t="s">
        <v>23</v>
      </c>
      <c r="F96" s="6">
        <v>80.61</v>
      </c>
      <c r="G96" s="5" t="s">
        <v>325</v>
      </c>
    </row>
    <row r="97" spans="1:8" x14ac:dyDescent="0.25">
      <c r="A97" s="4" t="s">
        <v>404</v>
      </c>
      <c r="B97" s="4" t="s">
        <v>17</v>
      </c>
      <c r="C97" s="4">
        <v>429</v>
      </c>
      <c r="D97" s="5" t="s">
        <v>95</v>
      </c>
      <c r="E97" s="4" t="s">
        <v>23</v>
      </c>
      <c r="F97" s="6">
        <v>0.5</v>
      </c>
      <c r="G97" s="5" t="s">
        <v>246</v>
      </c>
    </row>
    <row r="98" spans="1:8" x14ac:dyDescent="0.25">
      <c r="A98" s="4" t="s">
        <v>405</v>
      </c>
      <c r="B98" s="4" t="s">
        <v>17</v>
      </c>
      <c r="C98" s="4">
        <v>429</v>
      </c>
      <c r="D98" s="5" t="s">
        <v>96</v>
      </c>
      <c r="E98" s="4" t="s">
        <v>23</v>
      </c>
      <c r="F98" s="6">
        <v>0.5</v>
      </c>
      <c r="G98" s="5" t="s">
        <v>246</v>
      </c>
    </row>
    <row r="99" spans="1:8" x14ac:dyDescent="0.25">
      <c r="A99" s="4" t="s">
        <v>406</v>
      </c>
      <c r="B99" s="4" t="s">
        <v>17</v>
      </c>
      <c r="C99" s="4">
        <v>429</v>
      </c>
      <c r="D99" s="5" t="s">
        <v>407</v>
      </c>
      <c r="E99" s="4" t="s">
        <v>23</v>
      </c>
      <c r="F99" s="6">
        <v>0.75</v>
      </c>
      <c r="G99" s="5" t="s">
        <v>246</v>
      </c>
    </row>
    <row r="100" spans="1:8" x14ac:dyDescent="0.25">
      <c r="A100" s="4" t="s">
        <v>408</v>
      </c>
      <c r="B100" s="4" t="s">
        <v>17</v>
      </c>
      <c r="C100" s="4">
        <v>429</v>
      </c>
      <c r="D100" s="5" t="s">
        <v>409</v>
      </c>
      <c r="E100" s="4" t="s">
        <v>23</v>
      </c>
      <c r="F100" s="6">
        <v>1</v>
      </c>
      <c r="G100" s="5" t="s">
        <v>246</v>
      </c>
    </row>
    <row r="101" spans="1:8" x14ac:dyDescent="0.25">
      <c r="A101" s="20" t="s">
        <v>410</v>
      </c>
      <c r="B101" s="4" t="s">
        <v>17</v>
      </c>
      <c r="C101" s="20">
        <v>430</v>
      </c>
      <c r="D101" s="5" t="s">
        <v>411</v>
      </c>
      <c r="E101" s="4" t="s">
        <v>23</v>
      </c>
      <c r="F101" s="6">
        <v>88.09</v>
      </c>
      <c r="G101" s="5" t="s">
        <v>246</v>
      </c>
    </row>
    <row r="102" spans="1:8" x14ac:dyDescent="0.25">
      <c r="A102" s="20" t="s">
        <v>412</v>
      </c>
      <c r="B102" s="4" t="s">
        <v>17</v>
      </c>
      <c r="C102" s="20">
        <v>430</v>
      </c>
      <c r="D102" s="5" t="s">
        <v>413</v>
      </c>
      <c r="E102" s="4" t="s">
        <v>23</v>
      </c>
      <c r="F102" s="6">
        <v>79.400000000000006</v>
      </c>
      <c r="G102" s="5" t="s">
        <v>246</v>
      </c>
    </row>
    <row r="103" spans="1:8" x14ac:dyDescent="0.25">
      <c r="A103" s="20" t="s">
        <v>414</v>
      </c>
      <c r="B103" s="4" t="s">
        <v>17</v>
      </c>
      <c r="C103" s="20">
        <v>430</v>
      </c>
      <c r="D103" s="5" t="s">
        <v>415</v>
      </c>
      <c r="E103" s="4" t="s">
        <v>23</v>
      </c>
      <c r="F103" s="6">
        <v>93.3</v>
      </c>
      <c r="G103" s="5" t="s">
        <v>246</v>
      </c>
    </row>
    <row r="104" spans="1:8" x14ac:dyDescent="0.25">
      <c r="A104" s="20" t="s">
        <v>416</v>
      </c>
      <c r="B104" s="4" t="s">
        <v>17</v>
      </c>
      <c r="C104" s="20">
        <v>430</v>
      </c>
      <c r="D104" s="5" t="s">
        <v>417</v>
      </c>
      <c r="E104" s="4" t="s">
        <v>23</v>
      </c>
      <c r="F104" s="6">
        <v>140.46</v>
      </c>
      <c r="G104" s="5" t="s">
        <v>246</v>
      </c>
    </row>
    <row r="105" spans="1:8" x14ac:dyDescent="0.25">
      <c r="A105" s="20" t="s">
        <v>418</v>
      </c>
      <c r="B105" s="4" t="s">
        <v>17</v>
      </c>
      <c r="C105" s="20">
        <v>430</v>
      </c>
      <c r="D105" s="5" t="s">
        <v>419</v>
      </c>
      <c r="E105" s="4" t="s">
        <v>23</v>
      </c>
      <c r="F105" s="6">
        <v>156.82</v>
      </c>
      <c r="G105" s="5" t="s">
        <v>246</v>
      </c>
    </row>
    <row r="106" spans="1:8" x14ac:dyDescent="0.25">
      <c r="A106" s="20" t="s">
        <v>420</v>
      </c>
      <c r="B106" s="4" t="s">
        <v>17</v>
      </c>
      <c r="C106" s="20">
        <v>430</v>
      </c>
      <c r="D106" s="5" t="s">
        <v>421</v>
      </c>
      <c r="E106" s="4" t="s">
        <v>23</v>
      </c>
      <c r="F106" s="6">
        <v>194.99</v>
      </c>
      <c r="G106" s="5" t="s">
        <v>246</v>
      </c>
    </row>
    <row r="107" spans="1:8" x14ac:dyDescent="0.25">
      <c r="A107" s="20" t="s">
        <v>422</v>
      </c>
      <c r="B107" s="4" t="s">
        <v>17</v>
      </c>
      <c r="C107" s="20">
        <v>430</v>
      </c>
      <c r="D107" s="5" t="s">
        <v>423</v>
      </c>
      <c r="E107" s="4" t="s">
        <v>23</v>
      </c>
      <c r="F107" s="6">
        <v>243.73857142857145</v>
      </c>
      <c r="G107" s="5" t="s">
        <v>246</v>
      </c>
    </row>
    <row r="108" spans="1:8" x14ac:dyDescent="0.25">
      <c r="A108" s="20" t="s">
        <v>424</v>
      </c>
      <c r="B108" s="4" t="s">
        <v>17</v>
      </c>
      <c r="C108" s="20">
        <v>430</v>
      </c>
      <c r="D108" s="5" t="s">
        <v>425</v>
      </c>
      <c r="E108" s="4" t="s">
        <v>23</v>
      </c>
      <c r="F108" s="6">
        <v>268.86</v>
      </c>
      <c r="G108" s="5" t="s">
        <v>246</v>
      </c>
    </row>
    <row r="109" spans="1:8" x14ac:dyDescent="0.25">
      <c r="A109" s="4" t="s">
        <v>426</v>
      </c>
      <c r="B109" s="4" t="s">
        <v>17</v>
      </c>
      <c r="C109" s="4">
        <v>430</v>
      </c>
      <c r="D109" s="5" t="s">
        <v>427</v>
      </c>
      <c r="E109" s="4" t="s">
        <v>23</v>
      </c>
      <c r="F109" s="6">
        <v>56.5</v>
      </c>
      <c r="G109" s="5" t="s">
        <v>428</v>
      </c>
    </row>
    <row r="110" spans="1:8" x14ac:dyDescent="0.25">
      <c r="A110" s="4" t="s">
        <v>429</v>
      </c>
      <c r="B110" s="4" t="s">
        <v>17</v>
      </c>
      <c r="C110" s="4">
        <v>430</v>
      </c>
      <c r="D110" s="5" t="s">
        <v>430</v>
      </c>
      <c r="E110" s="4" t="s">
        <v>23</v>
      </c>
      <c r="F110" s="6">
        <v>361.25</v>
      </c>
      <c r="G110" s="5" t="s">
        <v>428</v>
      </c>
    </row>
    <row r="111" spans="1:8" x14ac:dyDescent="0.25">
      <c r="A111" s="4" t="s">
        <v>431</v>
      </c>
      <c r="B111" s="4" t="s">
        <v>17</v>
      </c>
      <c r="C111" s="4">
        <v>430</v>
      </c>
      <c r="D111" s="5" t="s">
        <v>432</v>
      </c>
      <c r="E111" s="4" t="s">
        <v>23</v>
      </c>
      <c r="F111" s="6">
        <v>90.705714285714279</v>
      </c>
      <c r="G111" s="5" t="s">
        <v>428</v>
      </c>
    </row>
    <row r="112" spans="1:8" x14ac:dyDescent="0.25">
      <c r="A112" s="4" t="s">
        <v>433</v>
      </c>
      <c r="B112" s="4" t="s">
        <v>17</v>
      </c>
      <c r="C112" s="4">
        <v>431</v>
      </c>
      <c r="D112" s="5" t="s">
        <v>434</v>
      </c>
      <c r="E112" s="4" t="s">
        <v>23</v>
      </c>
      <c r="F112" s="6">
        <v>350</v>
      </c>
      <c r="G112" s="5" t="s">
        <v>246</v>
      </c>
      <c r="H112" s="5" t="s">
        <v>435</v>
      </c>
    </row>
    <row r="113" spans="1:8" x14ac:dyDescent="0.25">
      <c r="A113" s="4" t="s">
        <v>436</v>
      </c>
      <c r="B113" s="4" t="s">
        <v>17</v>
      </c>
      <c r="C113" s="4">
        <v>432</v>
      </c>
      <c r="D113" s="5" t="s">
        <v>437</v>
      </c>
      <c r="E113" s="4" t="s">
        <v>23</v>
      </c>
      <c r="F113" s="6"/>
      <c r="G113" s="5" t="s">
        <v>246</v>
      </c>
    </row>
    <row r="114" spans="1:8" x14ac:dyDescent="0.25">
      <c r="A114" s="4" t="s">
        <v>438</v>
      </c>
      <c r="B114" s="4" t="s">
        <v>17</v>
      </c>
      <c r="C114" s="4">
        <v>433</v>
      </c>
      <c r="D114" s="5" t="s">
        <v>439</v>
      </c>
      <c r="E114" s="4" t="s">
        <v>53</v>
      </c>
      <c r="F114" s="6"/>
      <c r="G114" s="5" t="s">
        <v>271</v>
      </c>
      <c r="H114" s="5" t="s">
        <v>440</v>
      </c>
    </row>
    <row r="115" spans="1:8" x14ac:dyDescent="0.25">
      <c r="A115" s="4" t="s">
        <v>441</v>
      </c>
      <c r="B115" s="4" t="s">
        <v>17</v>
      </c>
      <c r="C115" s="4">
        <v>433</v>
      </c>
      <c r="D115" s="5" t="s">
        <v>442</v>
      </c>
      <c r="E115" s="4" t="s">
        <v>53</v>
      </c>
      <c r="F115" s="6">
        <v>25</v>
      </c>
      <c r="G115" s="5" t="s">
        <v>271</v>
      </c>
      <c r="H115" s="5" t="s">
        <v>440</v>
      </c>
    </row>
    <row r="116" spans="1:8" x14ac:dyDescent="0.25">
      <c r="A116" s="4" t="s">
        <v>443</v>
      </c>
      <c r="B116" s="4" t="s">
        <v>17</v>
      </c>
      <c r="C116" s="4">
        <v>433</v>
      </c>
      <c r="D116" s="5" t="s">
        <v>55</v>
      </c>
      <c r="E116" s="4" t="s">
        <v>21</v>
      </c>
      <c r="F116" s="6"/>
      <c r="G116" s="5" t="s">
        <v>271</v>
      </c>
      <c r="H116" s="5" t="s">
        <v>440</v>
      </c>
    </row>
    <row r="117" spans="1:8" x14ac:dyDescent="0.25">
      <c r="A117" s="4" t="s">
        <v>444</v>
      </c>
      <c r="B117" s="4" t="s">
        <v>17</v>
      </c>
      <c r="C117" s="4">
        <v>434</v>
      </c>
      <c r="D117" s="5" t="s">
        <v>445</v>
      </c>
      <c r="E117" s="4" t="s">
        <v>16</v>
      </c>
      <c r="F117" s="6">
        <v>187.3</v>
      </c>
      <c r="G117" s="5" t="s">
        <v>246</v>
      </c>
      <c r="H117" s="5" t="s">
        <v>435</v>
      </c>
    </row>
    <row r="118" spans="1:8" x14ac:dyDescent="0.25">
      <c r="A118" s="4" t="s">
        <v>446</v>
      </c>
      <c r="B118" s="4" t="s">
        <v>17</v>
      </c>
      <c r="C118" s="4">
        <v>436</v>
      </c>
      <c r="D118" s="5" t="s">
        <v>447</v>
      </c>
      <c r="E118" s="4" t="s">
        <v>23</v>
      </c>
      <c r="F118" s="6">
        <v>17.37</v>
      </c>
      <c r="G118" s="5" t="s">
        <v>246</v>
      </c>
      <c r="H118" s="5" t="s">
        <v>440</v>
      </c>
    </row>
    <row r="119" spans="1:8" x14ac:dyDescent="0.25">
      <c r="A119" s="4" t="s">
        <v>448</v>
      </c>
      <c r="B119" s="4" t="s">
        <v>17</v>
      </c>
      <c r="C119" s="4">
        <v>436</v>
      </c>
      <c r="D119" s="5" t="s">
        <v>449</v>
      </c>
      <c r="E119" s="4" t="s">
        <v>23</v>
      </c>
      <c r="F119" s="6">
        <v>16</v>
      </c>
      <c r="G119" s="5" t="s">
        <v>246</v>
      </c>
      <c r="H119" s="5" t="s">
        <v>440</v>
      </c>
    </row>
    <row r="120" spans="1:8" x14ac:dyDescent="0.25">
      <c r="A120" s="4" t="s">
        <v>450</v>
      </c>
      <c r="B120" s="4" t="s">
        <v>17</v>
      </c>
      <c r="C120" s="4">
        <v>442</v>
      </c>
      <c r="D120" s="5" t="s">
        <v>451</v>
      </c>
      <c r="E120" s="4" t="s">
        <v>206</v>
      </c>
      <c r="F120" s="6">
        <v>14</v>
      </c>
      <c r="G120" s="5" t="s">
        <v>325</v>
      </c>
    </row>
    <row r="121" spans="1:8" x14ac:dyDescent="0.25">
      <c r="A121" s="4" t="s">
        <v>452</v>
      </c>
      <c r="B121" s="4" t="s">
        <v>11</v>
      </c>
      <c r="C121" s="4">
        <v>442</v>
      </c>
      <c r="D121" s="5" t="s">
        <v>453</v>
      </c>
      <c r="E121" s="4" t="s">
        <v>206</v>
      </c>
    </row>
    <row r="122" spans="1:8" x14ac:dyDescent="0.25">
      <c r="A122" s="4" t="s">
        <v>454</v>
      </c>
      <c r="B122" s="4" t="s">
        <v>17</v>
      </c>
      <c r="C122" s="4">
        <v>450</v>
      </c>
      <c r="D122" s="5" t="s">
        <v>86</v>
      </c>
      <c r="E122" s="4" t="s">
        <v>23</v>
      </c>
      <c r="F122" s="6">
        <v>130</v>
      </c>
      <c r="G122" s="5" t="s">
        <v>271</v>
      </c>
    </row>
    <row r="123" spans="1:8" x14ac:dyDescent="0.25">
      <c r="A123" s="4" t="s">
        <v>455</v>
      </c>
      <c r="B123" s="4" t="s">
        <v>17</v>
      </c>
      <c r="C123" s="4">
        <v>450</v>
      </c>
      <c r="D123" s="5" t="s">
        <v>214</v>
      </c>
      <c r="E123" s="4" t="s">
        <v>23</v>
      </c>
      <c r="F123" s="6">
        <v>118.92</v>
      </c>
      <c r="G123" s="5" t="s">
        <v>271</v>
      </c>
    </row>
    <row r="124" spans="1:8" x14ac:dyDescent="0.25">
      <c r="A124" s="4" t="s">
        <v>456</v>
      </c>
      <c r="B124" s="4" t="s">
        <v>11</v>
      </c>
      <c r="C124" s="21">
        <v>450</v>
      </c>
      <c r="D124" s="19" t="s">
        <v>87</v>
      </c>
      <c r="E124" s="4" t="s">
        <v>23</v>
      </c>
      <c r="G124" s="5" t="s">
        <v>271</v>
      </c>
    </row>
    <row r="125" spans="1:8" x14ac:dyDescent="0.25">
      <c r="A125" s="4" t="s">
        <v>457</v>
      </c>
      <c r="B125" s="4" t="s">
        <v>11</v>
      </c>
      <c r="C125" s="4">
        <v>450</v>
      </c>
      <c r="D125" s="5" t="s">
        <v>458</v>
      </c>
      <c r="E125" s="4" t="s">
        <v>23</v>
      </c>
      <c r="F125" s="6"/>
      <c r="G125" s="5" t="s">
        <v>325</v>
      </c>
    </row>
    <row r="126" spans="1:8" x14ac:dyDescent="0.25">
      <c r="A126" s="4" t="s">
        <v>459</v>
      </c>
      <c r="B126" s="4" t="s">
        <v>17</v>
      </c>
      <c r="C126" s="4">
        <v>451</v>
      </c>
      <c r="D126" s="5" t="s">
        <v>460</v>
      </c>
      <c r="E126" s="4" t="s">
        <v>23</v>
      </c>
      <c r="F126" s="6"/>
      <c r="G126" s="5" t="s">
        <v>271</v>
      </c>
    </row>
    <row r="127" spans="1:8" x14ac:dyDescent="0.25">
      <c r="A127" s="4" t="s">
        <v>461</v>
      </c>
      <c r="B127" s="4" t="s">
        <v>11</v>
      </c>
      <c r="C127" s="4">
        <v>454</v>
      </c>
      <c r="D127" s="5" t="s">
        <v>88</v>
      </c>
      <c r="E127" s="4" t="s">
        <v>23</v>
      </c>
      <c r="G127" s="5" t="s">
        <v>325</v>
      </c>
    </row>
    <row r="128" spans="1:8" x14ac:dyDescent="0.25">
      <c r="A128" s="4" t="s">
        <v>462</v>
      </c>
      <c r="B128" s="4" t="s">
        <v>17</v>
      </c>
      <c r="C128" s="4">
        <v>459</v>
      </c>
      <c r="D128" s="5" t="s">
        <v>463</v>
      </c>
      <c r="E128" s="4" t="s">
        <v>169</v>
      </c>
      <c r="F128" s="6">
        <v>1650</v>
      </c>
      <c r="G128" s="5" t="s">
        <v>246</v>
      </c>
    </row>
    <row r="129" spans="1:9" x14ac:dyDescent="0.25">
      <c r="A129" s="4" t="s">
        <v>464</v>
      </c>
      <c r="B129" s="4" t="s">
        <v>11</v>
      </c>
      <c r="C129" s="4">
        <v>459</v>
      </c>
      <c r="D129" s="5" t="s">
        <v>465</v>
      </c>
      <c r="E129" s="4" t="s">
        <v>21</v>
      </c>
      <c r="G129" s="5" t="s">
        <v>246</v>
      </c>
    </row>
    <row r="130" spans="1:9" x14ac:dyDescent="0.25">
      <c r="A130" s="4" t="s">
        <v>466</v>
      </c>
      <c r="B130" s="4" t="s">
        <v>11</v>
      </c>
      <c r="C130" s="4">
        <v>459</v>
      </c>
      <c r="D130" s="5" t="s">
        <v>467</v>
      </c>
      <c r="E130" s="4" t="s">
        <v>16</v>
      </c>
      <c r="G130" s="5" t="s">
        <v>246</v>
      </c>
    </row>
    <row r="131" spans="1:9" x14ac:dyDescent="0.25">
      <c r="A131" s="20" t="s">
        <v>468</v>
      </c>
      <c r="B131" s="4" t="s">
        <v>17</v>
      </c>
      <c r="C131" s="20">
        <v>460</v>
      </c>
      <c r="D131" s="5" t="s">
        <v>469</v>
      </c>
      <c r="E131" s="4" t="s">
        <v>38</v>
      </c>
      <c r="F131" s="6">
        <v>1200</v>
      </c>
      <c r="G131" s="5" t="s">
        <v>246</v>
      </c>
    </row>
    <row r="132" spans="1:9" x14ac:dyDescent="0.25">
      <c r="A132" s="20" t="s">
        <v>470</v>
      </c>
      <c r="B132" s="4" t="s">
        <v>17</v>
      </c>
      <c r="C132" s="20">
        <v>460</v>
      </c>
      <c r="D132" s="12" t="s">
        <v>471</v>
      </c>
      <c r="E132" s="9" t="s">
        <v>23</v>
      </c>
      <c r="F132" s="6"/>
      <c r="G132" s="15" t="s">
        <v>246</v>
      </c>
      <c r="H132" s="12"/>
      <c r="I132" s="12"/>
    </row>
    <row r="133" spans="1:9" x14ac:dyDescent="0.25">
      <c r="A133" s="20" t="s">
        <v>472</v>
      </c>
      <c r="B133" s="4" t="s">
        <v>17</v>
      </c>
      <c r="C133" s="20">
        <v>460</v>
      </c>
      <c r="D133" s="22" t="s">
        <v>473</v>
      </c>
      <c r="E133" s="9" t="s">
        <v>23</v>
      </c>
      <c r="F133" s="6">
        <v>95.272000000000006</v>
      </c>
      <c r="G133" s="23" t="s">
        <v>246</v>
      </c>
      <c r="H133" s="24"/>
      <c r="I133" s="24"/>
    </row>
    <row r="134" spans="1:9" x14ac:dyDescent="0.25">
      <c r="A134" s="20" t="s">
        <v>474</v>
      </c>
      <c r="B134" s="4" t="s">
        <v>17</v>
      </c>
      <c r="C134" s="20">
        <v>460</v>
      </c>
      <c r="D134" s="11" t="s">
        <v>97</v>
      </c>
      <c r="E134" s="9" t="s">
        <v>23</v>
      </c>
      <c r="F134" s="6">
        <v>80</v>
      </c>
      <c r="G134" s="18" t="s">
        <v>246</v>
      </c>
      <c r="H134" s="11"/>
      <c r="I134" s="11"/>
    </row>
    <row r="135" spans="1:9" x14ac:dyDescent="0.25">
      <c r="A135" s="20" t="s">
        <v>475</v>
      </c>
      <c r="B135" s="4" t="s">
        <v>17</v>
      </c>
      <c r="C135" s="20">
        <v>460</v>
      </c>
      <c r="D135" s="11" t="s">
        <v>98</v>
      </c>
      <c r="E135" s="9" t="s">
        <v>23</v>
      </c>
      <c r="F135" s="6">
        <v>101</v>
      </c>
      <c r="G135" s="18" t="s">
        <v>246</v>
      </c>
      <c r="H135" s="11"/>
      <c r="I135" s="11"/>
    </row>
    <row r="136" spans="1:9" x14ac:dyDescent="0.25">
      <c r="A136" s="20" t="s">
        <v>476</v>
      </c>
      <c r="B136" s="4" t="s">
        <v>17</v>
      </c>
      <c r="C136" s="20">
        <v>460</v>
      </c>
      <c r="D136" s="11" t="s">
        <v>99</v>
      </c>
      <c r="E136" s="9" t="s">
        <v>23</v>
      </c>
      <c r="F136" s="6">
        <v>130</v>
      </c>
      <c r="G136" s="18" t="s">
        <v>246</v>
      </c>
      <c r="H136" s="11"/>
      <c r="I136" s="11"/>
    </row>
    <row r="137" spans="1:9" x14ac:dyDescent="0.25">
      <c r="A137" s="20" t="s">
        <v>477</v>
      </c>
      <c r="B137" s="4" t="s">
        <v>17</v>
      </c>
      <c r="C137" s="20">
        <v>460</v>
      </c>
      <c r="D137" s="11" t="s">
        <v>100</v>
      </c>
      <c r="E137" s="9" t="s">
        <v>23</v>
      </c>
      <c r="F137" s="6">
        <v>205</v>
      </c>
      <c r="G137" s="18" t="s">
        <v>246</v>
      </c>
      <c r="H137" s="11"/>
      <c r="I137" s="11"/>
    </row>
    <row r="138" spans="1:9" x14ac:dyDescent="0.25">
      <c r="A138" s="20" t="s">
        <v>478</v>
      </c>
      <c r="B138" s="4" t="s">
        <v>17</v>
      </c>
      <c r="C138" s="20">
        <v>460</v>
      </c>
      <c r="D138" s="11" t="s">
        <v>101</v>
      </c>
      <c r="E138" s="9" t="s">
        <v>23</v>
      </c>
      <c r="F138" s="6">
        <v>210</v>
      </c>
      <c r="G138" s="18" t="s">
        <v>246</v>
      </c>
      <c r="H138" s="11"/>
      <c r="I138" s="11"/>
    </row>
    <row r="139" spans="1:9" x14ac:dyDescent="0.25">
      <c r="A139" s="20" t="s">
        <v>479</v>
      </c>
      <c r="B139" s="4" t="s">
        <v>17</v>
      </c>
      <c r="C139" s="20">
        <v>460</v>
      </c>
      <c r="D139" s="11" t="s">
        <v>102</v>
      </c>
      <c r="E139" s="9" t="s">
        <v>23</v>
      </c>
      <c r="F139" s="6">
        <v>222</v>
      </c>
      <c r="G139" s="18" t="s">
        <v>246</v>
      </c>
      <c r="H139" s="11"/>
      <c r="I139" s="11"/>
    </row>
    <row r="140" spans="1:9" x14ac:dyDescent="0.25">
      <c r="A140" s="20" t="s">
        <v>480</v>
      </c>
      <c r="B140" s="4" t="s">
        <v>17</v>
      </c>
      <c r="C140" s="20">
        <v>460</v>
      </c>
      <c r="D140" s="11" t="s">
        <v>481</v>
      </c>
      <c r="E140" s="9" t="s">
        <v>23</v>
      </c>
      <c r="F140" s="6">
        <v>375</v>
      </c>
      <c r="G140" s="18" t="s">
        <v>246</v>
      </c>
      <c r="H140" s="11"/>
      <c r="I140" s="11"/>
    </row>
    <row r="141" spans="1:9" x14ac:dyDescent="0.25">
      <c r="A141" s="20" t="s">
        <v>482</v>
      </c>
      <c r="B141" s="4" t="s">
        <v>17</v>
      </c>
      <c r="C141" s="20">
        <v>460</v>
      </c>
      <c r="D141" s="11" t="s">
        <v>483</v>
      </c>
      <c r="E141" s="9" t="s">
        <v>23</v>
      </c>
      <c r="F141" s="6"/>
      <c r="G141" s="18" t="s">
        <v>246</v>
      </c>
      <c r="H141" s="11"/>
      <c r="I141" s="11"/>
    </row>
    <row r="142" spans="1:9" x14ac:dyDescent="0.25">
      <c r="A142" s="20" t="s">
        <v>484</v>
      </c>
      <c r="B142" s="4" t="s">
        <v>17</v>
      </c>
      <c r="C142" s="20">
        <v>460</v>
      </c>
      <c r="D142" s="11" t="s">
        <v>485</v>
      </c>
      <c r="E142" s="9" t="s">
        <v>23</v>
      </c>
      <c r="F142" s="6"/>
      <c r="G142" s="18" t="s">
        <v>246</v>
      </c>
      <c r="H142" s="11"/>
      <c r="I142" s="11"/>
    </row>
    <row r="143" spans="1:9" x14ac:dyDescent="0.25">
      <c r="A143" s="20" t="s">
        <v>486</v>
      </c>
      <c r="B143" s="4" t="s">
        <v>17</v>
      </c>
      <c r="C143" s="20">
        <v>460</v>
      </c>
      <c r="D143" s="11" t="s">
        <v>487</v>
      </c>
      <c r="E143" s="9" t="s">
        <v>23</v>
      </c>
      <c r="F143" s="6"/>
      <c r="G143" s="18" t="s">
        <v>246</v>
      </c>
      <c r="H143" s="11"/>
      <c r="I143" s="11"/>
    </row>
    <row r="144" spans="1:9" x14ac:dyDescent="0.25">
      <c r="A144" s="20" t="s">
        <v>488</v>
      </c>
      <c r="B144" s="4" t="s">
        <v>17</v>
      </c>
      <c r="C144" s="20">
        <v>460</v>
      </c>
      <c r="D144" s="11" t="s">
        <v>489</v>
      </c>
      <c r="E144" s="9" t="s">
        <v>23</v>
      </c>
      <c r="F144" s="6"/>
      <c r="G144" s="18" t="s">
        <v>246</v>
      </c>
      <c r="H144" s="11"/>
      <c r="I144" s="11"/>
    </row>
    <row r="145" spans="1:9" x14ac:dyDescent="0.25">
      <c r="A145" s="20" t="s">
        <v>490</v>
      </c>
      <c r="B145" s="4" t="s">
        <v>17</v>
      </c>
      <c r="C145" s="20">
        <v>460</v>
      </c>
      <c r="D145" s="11" t="s">
        <v>491</v>
      </c>
      <c r="E145" s="9" t="s">
        <v>23</v>
      </c>
      <c r="F145" s="6"/>
      <c r="G145" s="18" t="s">
        <v>246</v>
      </c>
      <c r="H145" s="11"/>
      <c r="I145" s="11"/>
    </row>
    <row r="146" spans="1:9" x14ac:dyDescent="0.25">
      <c r="A146" s="20" t="s">
        <v>492</v>
      </c>
      <c r="B146" s="4" t="s">
        <v>17</v>
      </c>
      <c r="C146" s="20">
        <v>460</v>
      </c>
      <c r="D146" s="11" t="s">
        <v>493</v>
      </c>
      <c r="E146" s="4" t="s">
        <v>23</v>
      </c>
      <c r="F146" s="6">
        <v>182.75</v>
      </c>
      <c r="G146" s="18" t="s">
        <v>246</v>
      </c>
      <c r="H146" s="11"/>
      <c r="I146" s="11"/>
    </row>
    <row r="147" spans="1:9" x14ac:dyDescent="0.25">
      <c r="A147" s="20" t="s">
        <v>494</v>
      </c>
      <c r="B147" s="4" t="s">
        <v>17</v>
      </c>
      <c r="C147" s="20">
        <v>460</v>
      </c>
      <c r="D147" s="25" t="s">
        <v>495</v>
      </c>
      <c r="E147" s="4" t="s">
        <v>23</v>
      </c>
      <c r="F147" s="6">
        <v>170.7</v>
      </c>
      <c r="G147" s="5" t="s">
        <v>246</v>
      </c>
    </row>
    <row r="148" spans="1:9" x14ac:dyDescent="0.25">
      <c r="A148" s="20" t="s">
        <v>496</v>
      </c>
      <c r="B148" s="4" t="s">
        <v>17</v>
      </c>
      <c r="C148" s="20">
        <v>460</v>
      </c>
      <c r="D148" s="5" t="s">
        <v>497</v>
      </c>
      <c r="E148" s="4" t="s">
        <v>23</v>
      </c>
      <c r="F148" s="6">
        <v>131.18</v>
      </c>
      <c r="G148" s="5" t="s">
        <v>246</v>
      </c>
    </row>
    <row r="149" spans="1:9" x14ac:dyDescent="0.25">
      <c r="A149" s="4" t="s">
        <v>498</v>
      </c>
      <c r="B149" s="4" t="s">
        <v>17</v>
      </c>
      <c r="C149" s="4">
        <v>461</v>
      </c>
      <c r="D149" s="5" t="s">
        <v>499</v>
      </c>
      <c r="E149" s="4" t="s">
        <v>23</v>
      </c>
      <c r="G149" s="5" t="s">
        <v>246</v>
      </c>
    </row>
    <row r="150" spans="1:9" x14ac:dyDescent="0.25">
      <c r="A150" s="4" t="s">
        <v>500</v>
      </c>
      <c r="B150" s="4" t="s">
        <v>17</v>
      </c>
      <c r="C150" s="4">
        <v>461</v>
      </c>
      <c r="D150" s="5" t="s">
        <v>501</v>
      </c>
      <c r="E150" s="4" t="s">
        <v>23</v>
      </c>
      <c r="G150" s="5" t="s">
        <v>246</v>
      </c>
    </row>
    <row r="151" spans="1:9" x14ac:dyDescent="0.25">
      <c r="A151" s="4" t="s">
        <v>502</v>
      </c>
      <c r="B151" s="4" t="s">
        <v>17</v>
      </c>
      <c r="C151" s="4">
        <v>461</v>
      </c>
      <c r="D151" s="11" t="s">
        <v>503</v>
      </c>
      <c r="E151" s="4" t="s">
        <v>23</v>
      </c>
      <c r="F151" s="6">
        <v>75.583333333333329</v>
      </c>
      <c r="G151" s="18" t="s">
        <v>246</v>
      </c>
      <c r="H151" s="11"/>
      <c r="I151" s="11"/>
    </row>
    <row r="152" spans="1:9" x14ac:dyDescent="0.25">
      <c r="A152" s="4" t="s">
        <v>504</v>
      </c>
      <c r="B152" s="4" t="s">
        <v>17</v>
      </c>
      <c r="C152" s="4">
        <v>461</v>
      </c>
      <c r="D152" s="5" t="s">
        <v>505</v>
      </c>
      <c r="E152" s="4" t="s">
        <v>23</v>
      </c>
      <c r="F152" s="6">
        <v>125</v>
      </c>
      <c r="G152" s="5" t="s">
        <v>246</v>
      </c>
    </row>
    <row r="153" spans="1:9" x14ac:dyDescent="0.25">
      <c r="A153" s="4" t="s">
        <v>506</v>
      </c>
      <c r="B153" s="4" t="s">
        <v>17</v>
      </c>
      <c r="C153" s="4">
        <v>461</v>
      </c>
      <c r="D153" s="5" t="s">
        <v>507</v>
      </c>
      <c r="E153" s="4" t="s">
        <v>23</v>
      </c>
      <c r="F153" s="6">
        <v>135</v>
      </c>
      <c r="G153" s="5" t="s">
        <v>246</v>
      </c>
    </row>
    <row r="154" spans="1:9" x14ac:dyDescent="0.25">
      <c r="A154" s="4" t="s">
        <v>508</v>
      </c>
      <c r="B154" s="4" t="s">
        <v>17</v>
      </c>
      <c r="C154" s="4">
        <v>461</v>
      </c>
      <c r="D154" s="5" t="s">
        <v>509</v>
      </c>
      <c r="E154" s="4" t="s">
        <v>23</v>
      </c>
      <c r="F154" s="6">
        <v>155</v>
      </c>
      <c r="G154" s="5" t="s">
        <v>246</v>
      </c>
    </row>
    <row r="155" spans="1:9" x14ac:dyDescent="0.25">
      <c r="A155" s="4" t="s">
        <v>510</v>
      </c>
      <c r="B155" s="4" t="s">
        <v>17</v>
      </c>
      <c r="C155" s="4">
        <v>461</v>
      </c>
      <c r="D155" s="11" t="s">
        <v>511</v>
      </c>
      <c r="E155" s="9" t="s">
        <v>23</v>
      </c>
      <c r="F155" s="6"/>
      <c r="G155" s="18" t="s">
        <v>246</v>
      </c>
      <c r="H155" s="11"/>
      <c r="I155" s="11"/>
    </row>
    <row r="156" spans="1:9" x14ac:dyDescent="0.25">
      <c r="A156" s="4" t="s">
        <v>512</v>
      </c>
      <c r="B156" s="4" t="s">
        <v>17</v>
      </c>
      <c r="C156" s="4">
        <v>461</v>
      </c>
      <c r="D156" s="5" t="s">
        <v>513</v>
      </c>
      <c r="E156" s="4" t="s">
        <v>23</v>
      </c>
      <c r="F156" s="6">
        <v>190</v>
      </c>
      <c r="G156" s="5" t="s">
        <v>246</v>
      </c>
    </row>
    <row r="157" spans="1:9" x14ac:dyDescent="0.25">
      <c r="A157" s="4" t="s">
        <v>514</v>
      </c>
      <c r="B157" s="4" t="s">
        <v>17</v>
      </c>
      <c r="C157" s="4">
        <v>461</v>
      </c>
      <c r="D157" s="11" t="s">
        <v>515</v>
      </c>
      <c r="E157" s="9" t="s">
        <v>23</v>
      </c>
      <c r="F157" s="6"/>
      <c r="G157" s="18" t="s">
        <v>246</v>
      </c>
      <c r="H157" s="11"/>
      <c r="I157" s="11"/>
    </row>
    <row r="158" spans="1:9" x14ac:dyDescent="0.25">
      <c r="A158" s="4" t="s">
        <v>516</v>
      </c>
      <c r="B158" s="4" t="s">
        <v>17</v>
      </c>
      <c r="C158" s="4">
        <v>461</v>
      </c>
      <c r="D158" s="5" t="s">
        <v>517</v>
      </c>
      <c r="E158" s="4" t="s">
        <v>23</v>
      </c>
      <c r="F158" s="6">
        <v>218.125</v>
      </c>
      <c r="G158" s="5" t="s">
        <v>246</v>
      </c>
    </row>
    <row r="159" spans="1:9" x14ac:dyDescent="0.25">
      <c r="A159" s="4" t="s">
        <v>518</v>
      </c>
      <c r="B159" s="4" t="s">
        <v>17</v>
      </c>
      <c r="C159" s="4">
        <v>461</v>
      </c>
      <c r="D159" s="11" t="s">
        <v>519</v>
      </c>
      <c r="E159" s="9" t="s">
        <v>23</v>
      </c>
      <c r="F159" s="6"/>
      <c r="G159" s="18" t="s">
        <v>246</v>
      </c>
      <c r="H159" s="11"/>
      <c r="I159" s="11"/>
    </row>
    <row r="160" spans="1:9" x14ac:dyDescent="0.25">
      <c r="A160" s="4" t="s">
        <v>520</v>
      </c>
      <c r="B160" s="4" t="s">
        <v>17</v>
      </c>
      <c r="C160" s="4">
        <v>461</v>
      </c>
      <c r="D160" s="5" t="s">
        <v>521</v>
      </c>
      <c r="E160" s="4" t="s">
        <v>23</v>
      </c>
      <c r="G160" s="5" t="s">
        <v>246</v>
      </c>
    </row>
    <row r="161" spans="1:7" x14ac:dyDescent="0.25">
      <c r="A161" s="4" t="s">
        <v>522</v>
      </c>
      <c r="B161" s="4" t="s">
        <v>17</v>
      </c>
      <c r="C161" s="4">
        <v>463</v>
      </c>
      <c r="D161" s="5" t="s">
        <v>523</v>
      </c>
      <c r="E161" s="4" t="s">
        <v>38</v>
      </c>
      <c r="F161" s="6">
        <v>1217.5</v>
      </c>
      <c r="G161" s="5" t="s">
        <v>246</v>
      </c>
    </row>
    <row r="162" spans="1:7" x14ac:dyDescent="0.25">
      <c r="A162" s="4" t="s">
        <v>524</v>
      </c>
      <c r="B162" s="4" t="s">
        <v>17</v>
      </c>
      <c r="C162" s="4">
        <v>463</v>
      </c>
      <c r="D162" s="5" t="s">
        <v>525</v>
      </c>
      <c r="E162" s="4" t="s">
        <v>38</v>
      </c>
      <c r="F162" s="6">
        <v>1875</v>
      </c>
      <c r="G162" s="5" t="s">
        <v>246</v>
      </c>
    </row>
    <row r="163" spans="1:7" x14ac:dyDescent="0.25">
      <c r="A163" s="4" t="s">
        <v>526</v>
      </c>
      <c r="B163" s="4" t="s">
        <v>17</v>
      </c>
      <c r="C163" s="4">
        <v>463</v>
      </c>
      <c r="D163" s="5" t="s">
        <v>527</v>
      </c>
      <c r="E163" s="4" t="s">
        <v>38</v>
      </c>
      <c r="F163" s="6">
        <v>2000</v>
      </c>
      <c r="G163" s="5" t="s">
        <v>246</v>
      </c>
    </row>
    <row r="164" spans="1:7" x14ac:dyDescent="0.25">
      <c r="A164" s="4" t="s">
        <v>528</v>
      </c>
      <c r="B164" s="4" t="s">
        <v>17</v>
      </c>
      <c r="C164" s="4">
        <v>463</v>
      </c>
      <c r="D164" s="5" t="s">
        <v>529</v>
      </c>
      <c r="E164" s="4" t="s">
        <v>38</v>
      </c>
      <c r="F164" s="6">
        <v>2700</v>
      </c>
      <c r="G164" s="5" t="s">
        <v>246</v>
      </c>
    </row>
    <row r="165" spans="1:7" x14ac:dyDescent="0.25">
      <c r="A165" s="4" t="s">
        <v>530</v>
      </c>
      <c r="B165" s="4" t="s">
        <v>17</v>
      </c>
      <c r="C165" s="4">
        <v>463</v>
      </c>
      <c r="D165" s="5" t="s">
        <v>531</v>
      </c>
      <c r="E165" s="4" t="s">
        <v>38</v>
      </c>
      <c r="F165" s="6">
        <v>2472.5</v>
      </c>
      <c r="G165" s="5" t="s">
        <v>246</v>
      </c>
    </row>
    <row r="166" spans="1:7" x14ac:dyDescent="0.25">
      <c r="A166" s="4" t="s">
        <v>532</v>
      </c>
      <c r="B166" s="4" t="s">
        <v>17</v>
      </c>
      <c r="C166" s="4">
        <v>463</v>
      </c>
      <c r="D166" s="5" t="s">
        <v>533</v>
      </c>
      <c r="E166" s="4" t="s">
        <v>38</v>
      </c>
      <c r="F166" s="6">
        <v>4250</v>
      </c>
      <c r="G166" s="5" t="s">
        <v>246</v>
      </c>
    </row>
    <row r="167" spans="1:7" x14ac:dyDescent="0.25">
      <c r="A167" s="4" t="s">
        <v>534</v>
      </c>
      <c r="B167" s="4" t="s">
        <v>17</v>
      </c>
      <c r="C167" s="4">
        <v>463</v>
      </c>
      <c r="D167" s="5" t="s">
        <v>535</v>
      </c>
      <c r="E167" s="4" t="s">
        <v>38</v>
      </c>
      <c r="F167" s="6">
        <v>4335.3539999999994</v>
      </c>
      <c r="G167" s="5" t="s">
        <v>246</v>
      </c>
    </row>
    <row r="168" spans="1:7" x14ac:dyDescent="0.25">
      <c r="A168" s="4" t="s">
        <v>536</v>
      </c>
      <c r="B168" s="4" t="s">
        <v>17</v>
      </c>
      <c r="C168" s="4">
        <v>463</v>
      </c>
      <c r="D168" s="5" t="s">
        <v>537</v>
      </c>
      <c r="E168" s="4" t="s">
        <v>38</v>
      </c>
      <c r="F168" s="6">
        <v>2912.7</v>
      </c>
      <c r="G168" s="5" t="s">
        <v>246</v>
      </c>
    </row>
    <row r="169" spans="1:7" x14ac:dyDescent="0.25">
      <c r="A169" s="4" t="s">
        <v>538</v>
      </c>
      <c r="B169" s="4" t="s">
        <v>17</v>
      </c>
      <c r="C169" s="4">
        <v>463</v>
      </c>
      <c r="D169" s="5" t="s">
        <v>539</v>
      </c>
      <c r="E169" s="4" t="s">
        <v>38</v>
      </c>
      <c r="F169" s="6">
        <v>3751.35</v>
      </c>
      <c r="G169" s="5" t="s">
        <v>246</v>
      </c>
    </row>
    <row r="170" spans="1:7" x14ac:dyDescent="0.25">
      <c r="A170" s="4" t="s">
        <v>540</v>
      </c>
      <c r="B170" s="4" t="s">
        <v>17</v>
      </c>
      <c r="C170" s="4">
        <v>463</v>
      </c>
      <c r="D170" s="5" t="s">
        <v>541</v>
      </c>
      <c r="E170" s="4" t="s">
        <v>38</v>
      </c>
      <c r="F170" s="6"/>
      <c r="G170" s="5" t="s">
        <v>246</v>
      </c>
    </row>
    <row r="171" spans="1:7" x14ac:dyDescent="0.25">
      <c r="A171" s="4" t="s">
        <v>542</v>
      </c>
      <c r="B171" s="4" t="s">
        <v>17</v>
      </c>
      <c r="C171" s="4">
        <v>463</v>
      </c>
      <c r="D171" s="5" t="s">
        <v>543</v>
      </c>
      <c r="E171" s="4" t="s">
        <v>38</v>
      </c>
      <c r="F171" s="6">
        <v>6833.85</v>
      </c>
      <c r="G171" s="5" t="s">
        <v>246</v>
      </c>
    </row>
    <row r="172" spans="1:7" x14ac:dyDescent="0.25">
      <c r="A172" s="4" t="s">
        <v>544</v>
      </c>
      <c r="B172" s="4" t="s">
        <v>17</v>
      </c>
      <c r="C172" s="4">
        <v>463</v>
      </c>
      <c r="D172" s="5" t="s">
        <v>545</v>
      </c>
      <c r="E172" s="4" t="s">
        <v>38</v>
      </c>
      <c r="F172" s="6"/>
      <c r="G172" s="5" t="s">
        <v>246</v>
      </c>
    </row>
    <row r="173" spans="1:7" x14ac:dyDescent="0.25">
      <c r="A173" s="4" t="s">
        <v>546</v>
      </c>
      <c r="B173" s="4" t="s">
        <v>17</v>
      </c>
      <c r="C173" s="4">
        <v>463</v>
      </c>
      <c r="D173" s="5" t="s">
        <v>547</v>
      </c>
      <c r="E173" s="4" t="s">
        <v>38</v>
      </c>
      <c r="F173" s="6"/>
      <c r="G173" s="5" t="s">
        <v>246</v>
      </c>
    </row>
    <row r="174" spans="1:7" x14ac:dyDescent="0.25">
      <c r="A174" s="4" t="s">
        <v>548</v>
      </c>
      <c r="B174" s="4" t="s">
        <v>17</v>
      </c>
      <c r="C174" s="4">
        <v>463</v>
      </c>
      <c r="D174" s="5" t="s">
        <v>549</v>
      </c>
      <c r="E174" s="4" t="s">
        <v>38</v>
      </c>
      <c r="F174" s="6"/>
      <c r="G174" s="5" t="s">
        <v>246</v>
      </c>
    </row>
    <row r="175" spans="1:7" x14ac:dyDescent="0.25">
      <c r="A175" s="4" t="s">
        <v>550</v>
      </c>
      <c r="B175" s="4" t="s">
        <v>17</v>
      </c>
      <c r="C175" s="4">
        <v>463</v>
      </c>
      <c r="D175" s="5" t="s">
        <v>551</v>
      </c>
      <c r="E175" s="4" t="s">
        <v>38</v>
      </c>
      <c r="F175" s="6">
        <v>4447.8</v>
      </c>
      <c r="G175" s="5" t="s">
        <v>246</v>
      </c>
    </row>
    <row r="176" spans="1:7" x14ac:dyDescent="0.25">
      <c r="A176" s="4" t="s">
        <v>552</v>
      </c>
      <c r="B176" s="4" t="s">
        <v>17</v>
      </c>
      <c r="C176" s="4">
        <v>463</v>
      </c>
      <c r="D176" s="5" t="s">
        <v>553</v>
      </c>
      <c r="E176" s="4" t="s">
        <v>38</v>
      </c>
      <c r="F176" s="6"/>
      <c r="G176" s="5" t="s">
        <v>246</v>
      </c>
    </row>
    <row r="177" spans="1:7" x14ac:dyDescent="0.25">
      <c r="A177" s="4" t="s">
        <v>554</v>
      </c>
      <c r="B177" s="4" t="s">
        <v>17</v>
      </c>
      <c r="C177" s="4">
        <v>463</v>
      </c>
      <c r="D177" s="5" t="s">
        <v>555</v>
      </c>
      <c r="E177" s="4" t="s">
        <v>38</v>
      </c>
      <c r="F177" s="6"/>
      <c r="G177" s="5" t="s">
        <v>246</v>
      </c>
    </row>
    <row r="178" spans="1:7" x14ac:dyDescent="0.25">
      <c r="A178" s="4" t="s">
        <v>556</v>
      </c>
      <c r="B178" s="4" t="s">
        <v>17</v>
      </c>
      <c r="C178" s="4">
        <v>463</v>
      </c>
      <c r="D178" s="5" t="s">
        <v>557</v>
      </c>
      <c r="E178" s="4" t="s">
        <v>38</v>
      </c>
      <c r="F178" s="6"/>
      <c r="G178" s="5" t="s">
        <v>246</v>
      </c>
    </row>
    <row r="179" spans="1:7" x14ac:dyDescent="0.25">
      <c r="A179" s="4" t="s">
        <v>558</v>
      </c>
      <c r="B179" s="4" t="s">
        <v>17</v>
      </c>
      <c r="C179" s="4">
        <v>463</v>
      </c>
      <c r="D179" s="5" t="s">
        <v>559</v>
      </c>
      <c r="E179" s="4" t="s">
        <v>38</v>
      </c>
      <c r="F179" s="6">
        <v>6387.4</v>
      </c>
      <c r="G179" s="5" t="s">
        <v>246</v>
      </c>
    </row>
    <row r="180" spans="1:7" x14ac:dyDescent="0.25">
      <c r="A180" s="4" t="s">
        <v>560</v>
      </c>
      <c r="B180" s="4" t="s">
        <v>17</v>
      </c>
      <c r="C180" s="4">
        <v>463</v>
      </c>
      <c r="D180" s="5" t="s">
        <v>561</v>
      </c>
      <c r="E180" s="4" t="s">
        <v>38</v>
      </c>
      <c r="F180" s="6">
        <v>1166.8699999999999</v>
      </c>
      <c r="G180" s="5" t="s">
        <v>246</v>
      </c>
    </row>
    <row r="181" spans="1:7" x14ac:dyDescent="0.25">
      <c r="A181" s="4" t="s">
        <v>562</v>
      </c>
      <c r="B181" s="4" t="s">
        <v>17</v>
      </c>
      <c r="C181" s="4">
        <v>463</v>
      </c>
      <c r="D181" s="5" t="s">
        <v>563</v>
      </c>
      <c r="E181" s="4" t="s">
        <v>38</v>
      </c>
      <c r="F181" s="6">
        <v>1296.1500000000001</v>
      </c>
      <c r="G181" s="5" t="s">
        <v>246</v>
      </c>
    </row>
    <row r="182" spans="1:7" x14ac:dyDescent="0.25">
      <c r="A182" s="4" t="s">
        <v>564</v>
      </c>
      <c r="B182" s="4" t="s">
        <v>17</v>
      </c>
      <c r="C182" s="4">
        <v>463</v>
      </c>
      <c r="D182" s="5" t="s">
        <v>565</v>
      </c>
      <c r="E182" s="4" t="s">
        <v>38</v>
      </c>
      <c r="F182" s="6">
        <v>1296.1500000000001</v>
      </c>
      <c r="G182" s="5" t="s">
        <v>246</v>
      </c>
    </row>
    <row r="183" spans="1:7" x14ac:dyDescent="0.25">
      <c r="A183" s="4" t="s">
        <v>566</v>
      </c>
      <c r="B183" s="4" t="s">
        <v>17</v>
      </c>
      <c r="C183" s="4">
        <v>463</v>
      </c>
      <c r="D183" s="5" t="s">
        <v>567</v>
      </c>
      <c r="E183" s="4" t="s">
        <v>38</v>
      </c>
      <c r="F183" s="6">
        <v>1760</v>
      </c>
      <c r="G183" s="5" t="s">
        <v>246</v>
      </c>
    </row>
    <row r="184" spans="1:7" x14ac:dyDescent="0.25">
      <c r="A184" s="4" t="s">
        <v>568</v>
      </c>
      <c r="B184" s="4" t="s">
        <v>17</v>
      </c>
      <c r="C184" s="4">
        <v>463</v>
      </c>
      <c r="D184" s="5" t="s">
        <v>569</v>
      </c>
      <c r="E184" s="4" t="s">
        <v>38</v>
      </c>
      <c r="F184" s="6">
        <v>1320</v>
      </c>
      <c r="G184" s="5" t="s">
        <v>246</v>
      </c>
    </row>
    <row r="185" spans="1:7" x14ac:dyDescent="0.25">
      <c r="A185" s="4" t="s">
        <v>570</v>
      </c>
      <c r="B185" s="4" t="s">
        <v>17</v>
      </c>
      <c r="C185" s="4">
        <v>463</v>
      </c>
      <c r="D185" s="5" t="s">
        <v>571</v>
      </c>
      <c r="E185" s="4" t="s">
        <v>38</v>
      </c>
      <c r="F185" s="6">
        <v>2195.3599999999997</v>
      </c>
      <c r="G185" s="5" t="s">
        <v>246</v>
      </c>
    </row>
    <row r="186" spans="1:7" x14ac:dyDescent="0.25">
      <c r="A186" s="4" t="s">
        <v>572</v>
      </c>
      <c r="B186" s="4" t="s">
        <v>17</v>
      </c>
      <c r="C186" s="4">
        <v>463</v>
      </c>
      <c r="D186" s="5" t="s">
        <v>573</v>
      </c>
      <c r="E186" s="4" t="s">
        <v>38</v>
      </c>
      <c r="F186" s="6">
        <v>2869.5</v>
      </c>
      <c r="G186" s="5" t="s">
        <v>246</v>
      </c>
    </row>
    <row r="187" spans="1:7" x14ac:dyDescent="0.25">
      <c r="A187" s="4" t="s">
        <v>574</v>
      </c>
      <c r="B187" s="4" t="s">
        <v>17</v>
      </c>
      <c r="C187" s="4">
        <v>463</v>
      </c>
      <c r="D187" s="5" t="s">
        <v>575</v>
      </c>
      <c r="E187" s="4" t="s">
        <v>38</v>
      </c>
      <c r="F187" s="6">
        <v>3648.6659999999997</v>
      </c>
      <c r="G187" s="5" t="s">
        <v>246</v>
      </c>
    </row>
    <row r="188" spans="1:7" x14ac:dyDescent="0.25">
      <c r="A188" s="4" t="s">
        <v>576</v>
      </c>
      <c r="B188" s="4" t="s">
        <v>17</v>
      </c>
      <c r="C188" s="4">
        <v>463</v>
      </c>
      <c r="D188" s="5" t="s">
        <v>577</v>
      </c>
      <c r="E188" s="4" t="s">
        <v>38</v>
      </c>
      <c r="F188" s="6">
        <v>2350</v>
      </c>
      <c r="G188" s="5" t="s">
        <v>246</v>
      </c>
    </row>
    <row r="189" spans="1:7" x14ac:dyDescent="0.25">
      <c r="A189" s="4" t="s">
        <v>578</v>
      </c>
      <c r="B189" s="4" t="s">
        <v>17</v>
      </c>
      <c r="C189" s="4">
        <v>463</v>
      </c>
      <c r="D189" s="5" t="s">
        <v>579</v>
      </c>
      <c r="E189" s="4" t="s">
        <v>38</v>
      </c>
      <c r="F189" s="6">
        <v>3648.6659999999997</v>
      </c>
      <c r="G189" s="5" t="s">
        <v>246</v>
      </c>
    </row>
    <row r="190" spans="1:7" x14ac:dyDescent="0.25">
      <c r="A190" s="4" t="s">
        <v>580</v>
      </c>
      <c r="B190" s="4" t="s">
        <v>17</v>
      </c>
      <c r="C190" s="4">
        <v>463</v>
      </c>
      <c r="D190" s="5" t="s">
        <v>581</v>
      </c>
      <c r="E190" s="4" t="s">
        <v>38</v>
      </c>
      <c r="F190" s="6">
        <v>4335.3539999999994</v>
      </c>
      <c r="G190" s="5" t="s">
        <v>246</v>
      </c>
    </row>
    <row r="191" spans="1:7" x14ac:dyDescent="0.25">
      <c r="A191" s="4" t="s">
        <v>582</v>
      </c>
      <c r="B191" s="4" t="s">
        <v>17</v>
      </c>
      <c r="C191" s="4">
        <v>463</v>
      </c>
      <c r="D191" s="5" t="s">
        <v>583</v>
      </c>
      <c r="E191" s="4" t="s">
        <v>38</v>
      </c>
      <c r="F191" s="6">
        <v>4335.3539999999994</v>
      </c>
      <c r="G191" s="5" t="s">
        <v>246</v>
      </c>
    </row>
    <row r="192" spans="1:7" x14ac:dyDescent="0.25">
      <c r="A192" s="4" t="s">
        <v>584</v>
      </c>
      <c r="B192" s="4" t="s">
        <v>17</v>
      </c>
      <c r="C192" s="4">
        <v>463</v>
      </c>
      <c r="D192" s="5" t="s">
        <v>585</v>
      </c>
      <c r="E192" s="4" t="s">
        <v>38</v>
      </c>
      <c r="F192" s="6">
        <v>4335.3539999999994</v>
      </c>
      <c r="G192" s="5" t="s">
        <v>246</v>
      </c>
    </row>
    <row r="193" spans="1:7" x14ac:dyDescent="0.25">
      <c r="A193" s="4" t="s">
        <v>586</v>
      </c>
      <c r="B193" s="4" t="s">
        <v>17</v>
      </c>
      <c r="C193" s="4">
        <v>463</v>
      </c>
      <c r="D193" s="5" t="s">
        <v>587</v>
      </c>
      <c r="E193" s="4" t="s">
        <v>38</v>
      </c>
      <c r="F193" s="6">
        <v>2912.7</v>
      </c>
      <c r="G193" s="5" t="s">
        <v>246</v>
      </c>
    </row>
    <row r="194" spans="1:7" x14ac:dyDescent="0.25">
      <c r="A194" s="4" t="s">
        <v>588</v>
      </c>
      <c r="B194" s="4" t="s">
        <v>17</v>
      </c>
      <c r="C194" s="4">
        <v>463</v>
      </c>
      <c r="D194" s="5" t="s">
        <v>589</v>
      </c>
      <c r="E194" s="4" t="s">
        <v>38</v>
      </c>
      <c r="F194" s="6">
        <v>3751.35</v>
      </c>
      <c r="G194" s="5" t="s">
        <v>246</v>
      </c>
    </row>
    <row r="195" spans="1:7" x14ac:dyDescent="0.25">
      <c r="A195" s="4" t="s">
        <v>590</v>
      </c>
      <c r="B195" s="4" t="s">
        <v>17</v>
      </c>
      <c r="C195" s="4">
        <v>463</v>
      </c>
      <c r="D195" s="5" t="s">
        <v>591</v>
      </c>
      <c r="E195" s="4" t="s">
        <v>38</v>
      </c>
      <c r="F195" s="6"/>
      <c r="G195" s="5" t="s">
        <v>246</v>
      </c>
    </row>
    <row r="196" spans="1:7" x14ac:dyDescent="0.25">
      <c r="A196" s="4" t="s">
        <v>592</v>
      </c>
      <c r="B196" s="4" t="s">
        <v>17</v>
      </c>
      <c r="C196" s="4">
        <v>463</v>
      </c>
      <c r="D196" s="5" t="s">
        <v>593</v>
      </c>
      <c r="E196" s="4" t="s">
        <v>38</v>
      </c>
      <c r="F196" s="6">
        <v>6833.85</v>
      </c>
      <c r="G196" s="5" t="s">
        <v>246</v>
      </c>
    </row>
    <row r="197" spans="1:7" x14ac:dyDescent="0.25">
      <c r="A197" s="4" t="s">
        <v>594</v>
      </c>
      <c r="B197" s="4" t="s">
        <v>17</v>
      </c>
      <c r="C197" s="4">
        <v>463</v>
      </c>
      <c r="D197" s="5" t="s">
        <v>595</v>
      </c>
      <c r="E197" s="4" t="s">
        <v>38</v>
      </c>
      <c r="F197" s="6"/>
      <c r="G197" s="5" t="s">
        <v>246</v>
      </c>
    </row>
    <row r="198" spans="1:7" x14ac:dyDescent="0.25">
      <c r="A198" s="4" t="s">
        <v>596</v>
      </c>
      <c r="B198" s="4" t="s">
        <v>17</v>
      </c>
      <c r="C198" s="4">
        <v>463</v>
      </c>
      <c r="D198" s="5" t="s">
        <v>597</v>
      </c>
      <c r="E198" s="4" t="s">
        <v>38</v>
      </c>
      <c r="F198" s="6"/>
      <c r="G198" s="5" t="s">
        <v>246</v>
      </c>
    </row>
    <row r="199" spans="1:7" x14ac:dyDescent="0.25">
      <c r="A199" s="4" t="s">
        <v>598</v>
      </c>
      <c r="B199" s="4" t="s">
        <v>17</v>
      </c>
      <c r="C199" s="4">
        <v>463</v>
      </c>
      <c r="D199" s="5" t="s">
        <v>599</v>
      </c>
      <c r="E199" s="4" t="s">
        <v>38</v>
      </c>
      <c r="F199" s="6"/>
      <c r="G199" s="5" t="s">
        <v>246</v>
      </c>
    </row>
    <row r="200" spans="1:7" x14ac:dyDescent="0.25">
      <c r="A200" s="4" t="s">
        <v>600</v>
      </c>
      <c r="B200" s="4" t="s">
        <v>17</v>
      </c>
      <c r="C200" s="4">
        <v>463</v>
      </c>
      <c r="D200" s="5" t="s">
        <v>601</v>
      </c>
      <c r="E200" s="4" t="s">
        <v>38</v>
      </c>
      <c r="F200" s="6">
        <v>4447.8</v>
      </c>
      <c r="G200" s="5" t="s">
        <v>246</v>
      </c>
    </row>
    <row r="201" spans="1:7" x14ac:dyDescent="0.25">
      <c r="A201" s="4" t="s">
        <v>602</v>
      </c>
      <c r="B201" s="4" t="s">
        <v>17</v>
      </c>
      <c r="C201" s="4">
        <v>463</v>
      </c>
      <c r="D201" s="5" t="s">
        <v>603</v>
      </c>
      <c r="E201" s="4" t="s">
        <v>38</v>
      </c>
      <c r="F201" s="6"/>
      <c r="G201" s="5" t="s">
        <v>246</v>
      </c>
    </row>
    <row r="202" spans="1:7" x14ac:dyDescent="0.25">
      <c r="A202" s="4" t="s">
        <v>604</v>
      </c>
      <c r="B202" s="4" t="s">
        <v>17</v>
      </c>
      <c r="C202" s="4">
        <v>463</v>
      </c>
      <c r="D202" s="5" t="s">
        <v>605</v>
      </c>
      <c r="E202" s="4" t="s">
        <v>38</v>
      </c>
      <c r="F202" s="6"/>
      <c r="G202" s="5" t="s">
        <v>246</v>
      </c>
    </row>
    <row r="203" spans="1:7" x14ac:dyDescent="0.25">
      <c r="A203" s="4" t="s">
        <v>606</v>
      </c>
      <c r="B203" s="4" t="s">
        <v>17</v>
      </c>
      <c r="C203" s="4">
        <v>463</v>
      </c>
      <c r="D203" s="5" t="s">
        <v>607</v>
      </c>
      <c r="E203" s="4" t="s">
        <v>38</v>
      </c>
      <c r="F203" s="6"/>
      <c r="G203" s="5" t="s">
        <v>246</v>
      </c>
    </row>
    <row r="204" spans="1:7" x14ac:dyDescent="0.25">
      <c r="A204" s="4" t="s">
        <v>608</v>
      </c>
      <c r="B204" s="4" t="s">
        <v>17</v>
      </c>
      <c r="C204" s="4">
        <v>463</v>
      </c>
      <c r="D204" s="5" t="s">
        <v>609</v>
      </c>
      <c r="E204" s="4" t="s">
        <v>38</v>
      </c>
      <c r="F204" s="6">
        <v>6387.4</v>
      </c>
      <c r="G204" s="5" t="s">
        <v>246</v>
      </c>
    </row>
    <row r="205" spans="1:7" x14ac:dyDescent="0.25">
      <c r="A205" s="4" t="s">
        <v>610</v>
      </c>
      <c r="B205" s="4" t="s">
        <v>17</v>
      </c>
      <c r="C205" s="4">
        <v>465</v>
      </c>
      <c r="D205" s="5" t="s">
        <v>611</v>
      </c>
      <c r="E205" s="4" t="s">
        <v>23</v>
      </c>
      <c r="F205" s="6">
        <v>15</v>
      </c>
      <c r="G205" s="5" t="s">
        <v>229</v>
      </c>
    </row>
    <row r="206" spans="1:7" x14ac:dyDescent="0.25">
      <c r="A206" s="4" t="s">
        <v>612</v>
      </c>
      <c r="B206" s="4" t="s">
        <v>17</v>
      </c>
      <c r="C206" s="4">
        <v>465</v>
      </c>
      <c r="D206" s="5" t="s">
        <v>30</v>
      </c>
      <c r="E206" s="4" t="s">
        <v>23</v>
      </c>
      <c r="F206" s="6">
        <v>12</v>
      </c>
      <c r="G206" s="5" t="s">
        <v>229</v>
      </c>
    </row>
    <row r="207" spans="1:7" x14ac:dyDescent="0.25">
      <c r="A207" s="4" t="s">
        <v>613</v>
      </c>
      <c r="B207" s="4" t="s">
        <v>17</v>
      </c>
      <c r="C207" s="4">
        <v>465</v>
      </c>
      <c r="D207" s="5" t="s">
        <v>31</v>
      </c>
      <c r="E207" s="4" t="s">
        <v>23</v>
      </c>
      <c r="F207" s="6">
        <v>12</v>
      </c>
      <c r="G207" s="5" t="s">
        <v>229</v>
      </c>
    </row>
    <row r="208" spans="1:7" x14ac:dyDescent="0.25">
      <c r="A208" s="4" t="s">
        <v>614</v>
      </c>
      <c r="B208" s="4" t="s">
        <v>17</v>
      </c>
      <c r="C208" s="4">
        <v>465</v>
      </c>
      <c r="D208" s="5" t="s">
        <v>34</v>
      </c>
      <c r="E208" s="4" t="s">
        <v>23</v>
      </c>
      <c r="F208" s="6">
        <v>12</v>
      </c>
      <c r="G208" s="5" t="s">
        <v>229</v>
      </c>
    </row>
    <row r="209" spans="1:9" x14ac:dyDescent="0.25">
      <c r="A209" s="4" t="s">
        <v>615</v>
      </c>
      <c r="B209" s="4" t="s">
        <v>17</v>
      </c>
      <c r="C209" s="4">
        <v>465</v>
      </c>
      <c r="D209" s="5" t="s">
        <v>616</v>
      </c>
      <c r="E209" s="4" t="s">
        <v>23</v>
      </c>
      <c r="F209" s="6">
        <v>44.099999999999994</v>
      </c>
      <c r="G209" s="5" t="s">
        <v>229</v>
      </c>
    </row>
    <row r="210" spans="1:9" x14ac:dyDescent="0.25">
      <c r="A210" s="4" t="s">
        <v>617</v>
      </c>
      <c r="B210" s="4" t="s">
        <v>17</v>
      </c>
      <c r="C210" s="4">
        <v>465</v>
      </c>
      <c r="D210" s="5" t="s">
        <v>618</v>
      </c>
      <c r="E210" s="4" t="s">
        <v>23</v>
      </c>
      <c r="F210" s="6">
        <v>44.918181818181814</v>
      </c>
      <c r="G210" s="5" t="s">
        <v>229</v>
      </c>
    </row>
    <row r="211" spans="1:9" x14ac:dyDescent="0.25">
      <c r="A211" s="4" t="s">
        <v>619</v>
      </c>
      <c r="B211" s="4" t="s">
        <v>17</v>
      </c>
      <c r="C211" s="4">
        <v>465</v>
      </c>
      <c r="D211" s="5" t="s">
        <v>620</v>
      </c>
      <c r="E211" s="4" t="s">
        <v>23</v>
      </c>
      <c r="F211" s="6">
        <v>25</v>
      </c>
      <c r="G211" s="5" t="s">
        <v>229</v>
      </c>
    </row>
    <row r="212" spans="1:9" x14ac:dyDescent="0.25">
      <c r="A212" s="4" t="s">
        <v>621</v>
      </c>
      <c r="B212" s="4" t="s">
        <v>11</v>
      </c>
      <c r="C212" s="4">
        <v>466</v>
      </c>
      <c r="D212" s="5" t="s">
        <v>622</v>
      </c>
      <c r="E212" s="4" t="s">
        <v>16</v>
      </c>
      <c r="F212" s="6">
        <v>1500</v>
      </c>
      <c r="G212" s="5" t="s">
        <v>325</v>
      </c>
      <c r="H212" s="5" t="s">
        <v>246</v>
      </c>
    </row>
    <row r="213" spans="1:9" x14ac:dyDescent="0.25">
      <c r="A213" s="4" t="s">
        <v>623</v>
      </c>
      <c r="B213" s="4" t="s">
        <v>11</v>
      </c>
      <c r="C213" s="4">
        <v>466</v>
      </c>
      <c r="D213" s="5" t="s">
        <v>624</v>
      </c>
      <c r="E213" s="4" t="s">
        <v>16</v>
      </c>
      <c r="F213" s="6">
        <v>1500</v>
      </c>
      <c r="G213" s="5" t="s">
        <v>325</v>
      </c>
      <c r="H213" s="5" t="s">
        <v>246</v>
      </c>
    </row>
    <row r="214" spans="1:9" x14ac:dyDescent="0.25">
      <c r="A214" s="4" t="s">
        <v>625</v>
      </c>
      <c r="B214" s="4" t="s">
        <v>17</v>
      </c>
      <c r="C214" s="4">
        <v>471</v>
      </c>
      <c r="D214" s="5" t="s">
        <v>626</v>
      </c>
      <c r="E214" s="4" t="s">
        <v>38</v>
      </c>
      <c r="F214" s="6">
        <v>6833.333333333333</v>
      </c>
      <c r="G214" s="5" t="s">
        <v>246</v>
      </c>
    </row>
    <row r="215" spans="1:9" x14ac:dyDescent="0.25">
      <c r="A215" s="4" t="s">
        <v>627</v>
      </c>
      <c r="B215" s="4" t="s">
        <v>17</v>
      </c>
      <c r="C215" s="4">
        <v>471</v>
      </c>
      <c r="D215" s="5" t="s">
        <v>628</v>
      </c>
      <c r="E215" s="4" t="s">
        <v>38</v>
      </c>
      <c r="F215" s="6">
        <v>3150.2</v>
      </c>
      <c r="G215" s="5" t="s">
        <v>246</v>
      </c>
    </row>
    <row r="216" spans="1:9" x14ac:dyDescent="0.25">
      <c r="A216" s="4" t="s">
        <v>629</v>
      </c>
      <c r="B216" s="4" t="s">
        <v>17</v>
      </c>
      <c r="C216" s="4">
        <v>471</v>
      </c>
      <c r="D216" s="5" t="s">
        <v>630</v>
      </c>
      <c r="E216" s="4" t="s">
        <v>38</v>
      </c>
      <c r="F216" s="6">
        <v>3535.4</v>
      </c>
      <c r="G216" s="5" t="s">
        <v>246</v>
      </c>
    </row>
    <row r="217" spans="1:9" x14ac:dyDescent="0.25">
      <c r="A217" s="4" t="s">
        <v>631</v>
      </c>
      <c r="B217" s="4" t="s">
        <v>17</v>
      </c>
      <c r="C217" s="4">
        <v>471</v>
      </c>
      <c r="D217" s="11" t="s">
        <v>632</v>
      </c>
      <c r="E217" s="9" t="s">
        <v>38</v>
      </c>
      <c r="F217" s="6">
        <v>5250</v>
      </c>
      <c r="G217" s="18" t="s">
        <v>246</v>
      </c>
      <c r="H217" s="11"/>
      <c r="I217" s="11"/>
    </row>
    <row r="218" spans="1:9" x14ac:dyDescent="0.25">
      <c r="A218" s="4" t="s">
        <v>633</v>
      </c>
      <c r="B218" s="4" t="s">
        <v>17</v>
      </c>
      <c r="C218" s="4">
        <v>471</v>
      </c>
      <c r="D218" s="11" t="s">
        <v>104</v>
      </c>
      <c r="E218" s="9" t="s">
        <v>38</v>
      </c>
      <c r="F218" s="6">
        <v>3846.4214285714288</v>
      </c>
      <c r="G218" s="18" t="s">
        <v>246</v>
      </c>
      <c r="H218" s="11"/>
      <c r="I218" s="11"/>
    </row>
    <row r="219" spans="1:9" x14ac:dyDescent="0.25">
      <c r="A219" s="4" t="s">
        <v>634</v>
      </c>
      <c r="B219" s="4" t="s">
        <v>17</v>
      </c>
      <c r="C219" s="4">
        <v>471</v>
      </c>
      <c r="D219" s="11" t="s">
        <v>635</v>
      </c>
      <c r="E219" s="9" t="s">
        <v>38</v>
      </c>
      <c r="F219" s="6">
        <v>3916.84</v>
      </c>
      <c r="G219" s="18" t="s">
        <v>246</v>
      </c>
      <c r="H219" s="11"/>
      <c r="I219" s="11"/>
    </row>
    <row r="220" spans="1:9" x14ac:dyDescent="0.25">
      <c r="A220" s="4" t="s">
        <v>636</v>
      </c>
      <c r="B220" s="4" t="s">
        <v>17</v>
      </c>
      <c r="C220" s="4">
        <v>471</v>
      </c>
      <c r="D220" s="11" t="s">
        <v>637</v>
      </c>
      <c r="E220" s="9" t="s">
        <v>38</v>
      </c>
      <c r="F220" s="6">
        <v>3000</v>
      </c>
      <c r="G220" s="18" t="s">
        <v>246</v>
      </c>
      <c r="H220" s="11"/>
      <c r="I220" s="11"/>
    </row>
    <row r="221" spans="1:9" x14ac:dyDescent="0.25">
      <c r="A221" s="4" t="s">
        <v>638</v>
      </c>
      <c r="B221" s="4" t="s">
        <v>17</v>
      </c>
      <c r="C221" s="4">
        <v>471</v>
      </c>
      <c r="D221" s="11" t="s">
        <v>639</v>
      </c>
      <c r="E221" s="9" t="s">
        <v>38</v>
      </c>
      <c r="F221" s="6"/>
      <c r="G221" s="18" t="s">
        <v>246</v>
      </c>
      <c r="H221" s="11"/>
      <c r="I221" s="11"/>
    </row>
    <row r="222" spans="1:9" x14ac:dyDescent="0.25">
      <c r="A222" s="4" t="s">
        <v>640</v>
      </c>
      <c r="B222" s="4" t="s">
        <v>17</v>
      </c>
      <c r="C222" s="4">
        <v>471</v>
      </c>
      <c r="D222" s="11" t="s">
        <v>641</v>
      </c>
      <c r="E222" s="9" t="s">
        <v>38</v>
      </c>
      <c r="F222" s="6">
        <v>0</v>
      </c>
      <c r="G222" s="18" t="s">
        <v>246</v>
      </c>
      <c r="H222" s="11"/>
      <c r="I222" s="11"/>
    </row>
    <row r="223" spans="1:9" x14ac:dyDescent="0.25">
      <c r="A223" s="4" t="s">
        <v>642</v>
      </c>
      <c r="B223" s="4" t="s">
        <v>17</v>
      </c>
      <c r="C223" s="4">
        <v>471</v>
      </c>
      <c r="D223" s="11" t="s">
        <v>641</v>
      </c>
      <c r="E223" s="9" t="s">
        <v>38</v>
      </c>
      <c r="F223" s="6"/>
      <c r="G223" s="18" t="s">
        <v>246</v>
      </c>
      <c r="H223" s="11"/>
      <c r="I223" s="11"/>
    </row>
    <row r="224" spans="1:9" x14ac:dyDescent="0.25">
      <c r="A224" s="4" t="s">
        <v>643</v>
      </c>
      <c r="B224" s="4" t="s">
        <v>17</v>
      </c>
      <c r="C224" s="4">
        <v>471</v>
      </c>
      <c r="D224" s="5" t="s">
        <v>644</v>
      </c>
      <c r="E224" s="4" t="s">
        <v>38</v>
      </c>
      <c r="G224" s="18" t="s">
        <v>246</v>
      </c>
    </row>
    <row r="225" spans="1:9" x14ac:dyDescent="0.25">
      <c r="A225" s="4" t="s">
        <v>645</v>
      </c>
      <c r="B225" s="4" t="s">
        <v>17</v>
      </c>
      <c r="C225" s="4">
        <v>471</v>
      </c>
      <c r="D225" s="5" t="s">
        <v>646</v>
      </c>
      <c r="E225" s="4" t="s">
        <v>38</v>
      </c>
      <c r="G225" s="18" t="s">
        <v>246</v>
      </c>
    </row>
    <row r="226" spans="1:9" x14ac:dyDescent="0.25">
      <c r="A226" s="4" t="s">
        <v>647</v>
      </c>
      <c r="B226" s="4" t="s">
        <v>17</v>
      </c>
      <c r="C226" s="4">
        <v>471</v>
      </c>
      <c r="D226" s="5" t="s">
        <v>648</v>
      </c>
      <c r="E226" s="4" t="s">
        <v>38</v>
      </c>
      <c r="G226" s="18" t="s">
        <v>246</v>
      </c>
    </row>
    <row r="227" spans="1:9" x14ac:dyDescent="0.25">
      <c r="A227" s="4" t="s">
        <v>649</v>
      </c>
      <c r="B227" s="4" t="s">
        <v>17</v>
      </c>
      <c r="C227" s="4">
        <v>471</v>
      </c>
      <c r="D227" s="5" t="s">
        <v>650</v>
      </c>
      <c r="E227" s="4" t="s">
        <v>38</v>
      </c>
      <c r="G227" s="18" t="s">
        <v>246</v>
      </c>
    </row>
    <row r="228" spans="1:9" x14ac:dyDescent="0.25">
      <c r="A228" s="4" t="s">
        <v>651</v>
      </c>
      <c r="B228" s="4" t="s">
        <v>17</v>
      </c>
      <c r="C228" s="4">
        <v>471</v>
      </c>
      <c r="D228" s="5" t="s">
        <v>652</v>
      </c>
      <c r="E228" s="4" t="s">
        <v>38</v>
      </c>
      <c r="G228" s="18" t="s">
        <v>246</v>
      </c>
    </row>
    <row r="229" spans="1:9" x14ac:dyDescent="0.25">
      <c r="A229" s="4" t="s">
        <v>653</v>
      </c>
      <c r="B229" s="4" t="s">
        <v>17</v>
      </c>
      <c r="C229" s="4">
        <v>471</v>
      </c>
      <c r="D229" s="5" t="s">
        <v>654</v>
      </c>
      <c r="E229" s="4" t="s">
        <v>38</v>
      </c>
      <c r="G229" s="18" t="s">
        <v>246</v>
      </c>
    </row>
    <row r="230" spans="1:9" x14ac:dyDescent="0.25">
      <c r="A230" s="4" t="s">
        <v>655</v>
      </c>
      <c r="B230" s="4" t="s">
        <v>17</v>
      </c>
      <c r="C230" s="4">
        <v>471</v>
      </c>
      <c r="D230" s="26" t="s">
        <v>656</v>
      </c>
      <c r="E230" s="4" t="s">
        <v>38</v>
      </c>
      <c r="G230" s="18" t="s">
        <v>246</v>
      </c>
    </row>
    <row r="231" spans="1:9" x14ac:dyDescent="0.25">
      <c r="A231" s="4" t="s">
        <v>657</v>
      </c>
      <c r="B231" s="4" t="s">
        <v>17</v>
      </c>
      <c r="C231" s="4">
        <v>471</v>
      </c>
      <c r="D231" s="5" t="s">
        <v>658</v>
      </c>
      <c r="E231" s="4" t="s">
        <v>38</v>
      </c>
      <c r="G231" s="18" t="s">
        <v>246</v>
      </c>
    </row>
    <row r="232" spans="1:9" x14ac:dyDescent="0.25">
      <c r="A232" s="4" t="s">
        <v>659</v>
      </c>
      <c r="B232" s="4" t="s">
        <v>17</v>
      </c>
      <c r="C232" s="4">
        <v>471</v>
      </c>
      <c r="D232" s="5" t="s">
        <v>660</v>
      </c>
      <c r="E232" s="4" t="s">
        <v>38</v>
      </c>
      <c r="G232" s="18" t="s">
        <v>246</v>
      </c>
    </row>
    <row r="233" spans="1:9" x14ac:dyDescent="0.25">
      <c r="A233" s="4" t="s">
        <v>661</v>
      </c>
      <c r="B233" s="4" t="s">
        <v>17</v>
      </c>
      <c r="C233" s="4">
        <v>471</v>
      </c>
      <c r="D233" s="5" t="s">
        <v>662</v>
      </c>
      <c r="E233" s="4" t="s">
        <v>38</v>
      </c>
      <c r="G233" s="18" t="s">
        <v>246</v>
      </c>
    </row>
    <row r="234" spans="1:9" x14ac:dyDescent="0.25">
      <c r="A234" s="4" t="s">
        <v>663</v>
      </c>
      <c r="B234" s="4" t="s">
        <v>17</v>
      </c>
      <c r="C234" s="4">
        <v>471</v>
      </c>
      <c r="D234" s="5" t="s">
        <v>664</v>
      </c>
      <c r="E234" s="4" t="s">
        <v>38</v>
      </c>
      <c r="G234" s="18" t="s">
        <v>246</v>
      </c>
    </row>
    <row r="235" spans="1:9" x14ac:dyDescent="0.25">
      <c r="A235" s="4" t="s">
        <v>665</v>
      </c>
      <c r="B235" s="4" t="s">
        <v>17</v>
      </c>
      <c r="C235" s="4">
        <v>471</v>
      </c>
      <c r="D235" s="5" t="s">
        <v>666</v>
      </c>
      <c r="E235" s="4" t="s">
        <v>38</v>
      </c>
      <c r="G235" s="18" t="s">
        <v>246</v>
      </c>
    </row>
    <row r="236" spans="1:9" x14ac:dyDescent="0.25">
      <c r="A236" s="4" t="s">
        <v>667</v>
      </c>
      <c r="B236" s="4" t="s">
        <v>17</v>
      </c>
      <c r="C236" s="4">
        <v>472</v>
      </c>
      <c r="D236" s="5" t="s">
        <v>106</v>
      </c>
      <c r="E236" s="4" t="s">
        <v>38</v>
      </c>
      <c r="F236" s="6">
        <v>2155</v>
      </c>
      <c r="G236" s="18" t="s">
        <v>246</v>
      </c>
    </row>
    <row r="237" spans="1:9" x14ac:dyDescent="0.25">
      <c r="A237" s="4" t="s">
        <v>668</v>
      </c>
      <c r="B237" s="4" t="s">
        <v>17</v>
      </c>
      <c r="C237" s="4">
        <v>472</v>
      </c>
      <c r="D237" s="13" t="s">
        <v>669</v>
      </c>
      <c r="E237" s="4" t="s">
        <v>38</v>
      </c>
      <c r="F237" s="6"/>
      <c r="G237" s="5" t="s">
        <v>246</v>
      </c>
      <c r="H237" s="13"/>
      <c r="I237" s="13"/>
    </row>
    <row r="238" spans="1:9" s="27" customFormat="1" ht="30" x14ac:dyDescent="0.25">
      <c r="A238" s="4" t="s">
        <v>670</v>
      </c>
      <c r="B238" s="4" t="s">
        <v>17</v>
      </c>
      <c r="C238" s="4">
        <v>472</v>
      </c>
      <c r="D238" s="13" t="s">
        <v>671</v>
      </c>
      <c r="E238" s="4" t="s">
        <v>38</v>
      </c>
      <c r="F238" s="6"/>
      <c r="G238" s="5" t="s">
        <v>246</v>
      </c>
      <c r="H238" s="13"/>
      <c r="I238" s="13" t="s">
        <v>672</v>
      </c>
    </row>
    <row r="239" spans="1:9" x14ac:dyDescent="0.25">
      <c r="A239" s="4" t="s">
        <v>673</v>
      </c>
      <c r="B239" s="4" t="s">
        <v>17</v>
      </c>
      <c r="C239" s="4">
        <v>472</v>
      </c>
      <c r="D239" s="5" t="s">
        <v>674</v>
      </c>
      <c r="E239" s="4" t="s">
        <v>38</v>
      </c>
      <c r="F239" s="6">
        <v>3200</v>
      </c>
      <c r="G239" s="5" t="s">
        <v>246</v>
      </c>
    </row>
    <row r="240" spans="1:9" x14ac:dyDescent="0.25">
      <c r="A240" s="4" t="s">
        <v>675</v>
      </c>
      <c r="B240" s="4" t="s">
        <v>17</v>
      </c>
      <c r="C240" s="4">
        <v>472</v>
      </c>
      <c r="D240" s="5" t="s">
        <v>676</v>
      </c>
      <c r="E240" s="4" t="s">
        <v>38</v>
      </c>
      <c r="F240" s="6">
        <v>3450</v>
      </c>
      <c r="G240" s="5" t="s">
        <v>246</v>
      </c>
    </row>
    <row r="241" spans="1:7" x14ac:dyDescent="0.25">
      <c r="A241" s="4" t="s">
        <v>677</v>
      </c>
      <c r="B241" s="4" t="s">
        <v>17</v>
      </c>
      <c r="C241" s="4">
        <v>472</v>
      </c>
      <c r="D241" s="5" t="s">
        <v>107</v>
      </c>
      <c r="E241" s="4" t="s">
        <v>38</v>
      </c>
      <c r="F241" s="6">
        <v>3000</v>
      </c>
      <c r="G241" s="5" t="s">
        <v>246</v>
      </c>
    </row>
    <row r="242" spans="1:7" x14ac:dyDescent="0.25">
      <c r="A242" s="4" t="s">
        <v>678</v>
      </c>
      <c r="B242" s="4" t="s">
        <v>17</v>
      </c>
      <c r="C242" s="4">
        <v>472</v>
      </c>
      <c r="D242" s="5" t="s">
        <v>679</v>
      </c>
      <c r="E242" s="4" t="s">
        <v>38</v>
      </c>
      <c r="F242" s="6">
        <v>3400</v>
      </c>
      <c r="G242" s="5" t="s">
        <v>246</v>
      </c>
    </row>
    <row r="243" spans="1:7" x14ac:dyDescent="0.25">
      <c r="A243" s="4" t="s">
        <v>680</v>
      </c>
      <c r="B243" s="4" t="s">
        <v>17</v>
      </c>
      <c r="C243" s="4">
        <v>472</v>
      </c>
      <c r="D243" s="5" t="s">
        <v>108</v>
      </c>
      <c r="E243" s="4" t="s">
        <v>38</v>
      </c>
      <c r="F243" s="6">
        <v>4000</v>
      </c>
      <c r="G243" s="5" t="s">
        <v>246</v>
      </c>
    </row>
    <row r="244" spans="1:7" x14ac:dyDescent="0.25">
      <c r="A244" s="4" t="s">
        <v>681</v>
      </c>
      <c r="B244" s="4" t="s">
        <v>17</v>
      </c>
      <c r="C244" s="4">
        <v>472</v>
      </c>
      <c r="D244" s="5" t="s">
        <v>682</v>
      </c>
      <c r="E244" s="4" t="s">
        <v>38</v>
      </c>
      <c r="F244" s="6">
        <v>4800</v>
      </c>
      <c r="G244" s="5" t="s">
        <v>246</v>
      </c>
    </row>
    <row r="245" spans="1:7" x14ac:dyDescent="0.25">
      <c r="A245" s="4" t="s">
        <v>683</v>
      </c>
      <c r="B245" s="4" t="s">
        <v>17</v>
      </c>
      <c r="C245" s="4">
        <v>472</v>
      </c>
      <c r="D245" s="5" t="s">
        <v>684</v>
      </c>
      <c r="E245" s="4" t="s">
        <v>38</v>
      </c>
      <c r="F245" s="6">
        <v>4700</v>
      </c>
      <c r="G245" s="5" t="s">
        <v>246</v>
      </c>
    </row>
    <row r="246" spans="1:7" x14ac:dyDescent="0.25">
      <c r="A246" s="4" t="s">
        <v>685</v>
      </c>
      <c r="B246" s="4" t="s">
        <v>17</v>
      </c>
      <c r="C246" s="4">
        <v>472</v>
      </c>
      <c r="D246" s="5" t="s">
        <v>686</v>
      </c>
      <c r="E246" s="4" t="s">
        <v>38</v>
      </c>
      <c r="F246" s="6">
        <v>3200</v>
      </c>
      <c r="G246" s="5" t="s">
        <v>246</v>
      </c>
    </row>
    <row r="247" spans="1:7" x14ac:dyDescent="0.25">
      <c r="A247" s="4" t="s">
        <v>687</v>
      </c>
      <c r="B247" s="4" t="s">
        <v>17</v>
      </c>
      <c r="C247" s="4">
        <v>472</v>
      </c>
      <c r="D247" s="5" t="s">
        <v>688</v>
      </c>
      <c r="E247" s="4" t="s">
        <v>38</v>
      </c>
      <c r="F247" s="6">
        <v>1000</v>
      </c>
      <c r="G247" s="5" t="s">
        <v>246</v>
      </c>
    </row>
    <row r="248" spans="1:7" x14ac:dyDescent="0.25">
      <c r="A248" s="4" t="s">
        <v>689</v>
      </c>
      <c r="B248" s="4" t="s">
        <v>17</v>
      </c>
      <c r="C248" s="4">
        <v>472</v>
      </c>
      <c r="D248" s="5" t="s">
        <v>690</v>
      </c>
      <c r="E248" s="4" t="s">
        <v>38</v>
      </c>
      <c r="F248" s="6">
        <v>2770.95</v>
      </c>
      <c r="G248" s="5" t="s">
        <v>246</v>
      </c>
    </row>
    <row r="249" spans="1:7" x14ac:dyDescent="0.25">
      <c r="A249" s="4" t="s">
        <v>691</v>
      </c>
      <c r="B249" s="4" t="s">
        <v>17</v>
      </c>
      <c r="C249" s="4">
        <v>473</v>
      </c>
      <c r="D249" s="5" t="s">
        <v>692</v>
      </c>
      <c r="E249" s="4" t="s">
        <v>38</v>
      </c>
      <c r="F249" s="6">
        <v>575</v>
      </c>
      <c r="G249" s="5" t="s">
        <v>246</v>
      </c>
    </row>
    <row r="250" spans="1:7" x14ac:dyDescent="0.25">
      <c r="A250" s="4" t="s">
        <v>693</v>
      </c>
      <c r="B250" s="4" t="s">
        <v>17</v>
      </c>
      <c r="C250" s="4">
        <v>473</v>
      </c>
      <c r="D250" s="5" t="s">
        <v>694</v>
      </c>
      <c r="E250" s="4" t="s">
        <v>38</v>
      </c>
      <c r="F250" s="6">
        <v>492</v>
      </c>
      <c r="G250" s="5" t="s">
        <v>246</v>
      </c>
    </row>
    <row r="251" spans="1:7" x14ac:dyDescent="0.25">
      <c r="A251" s="4" t="s">
        <v>695</v>
      </c>
      <c r="B251" s="4" t="s">
        <v>17</v>
      </c>
      <c r="C251" s="4">
        <v>473</v>
      </c>
      <c r="D251" s="5" t="s">
        <v>696</v>
      </c>
      <c r="E251" s="4" t="s">
        <v>38</v>
      </c>
      <c r="F251" s="6">
        <v>1025</v>
      </c>
      <c r="G251" s="5" t="s">
        <v>246</v>
      </c>
    </row>
    <row r="252" spans="1:7" x14ac:dyDescent="0.25">
      <c r="A252" s="4" t="s">
        <v>697</v>
      </c>
      <c r="B252" s="4" t="s">
        <v>17</v>
      </c>
      <c r="C252" s="4">
        <v>480</v>
      </c>
      <c r="D252" s="5" t="s">
        <v>698</v>
      </c>
      <c r="E252" s="4" t="s">
        <v>23</v>
      </c>
      <c r="F252" s="6">
        <v>175</v>
      </c>
      <c r="G252" s="5" t="s">
        <v>246</v>
      </c>
    </row>
    <row r="253" spans="1:7" x14ac:dyDescent="0.25">
      <c r="A253" s="4" t="s">
        <v>699</v>
      </c>
      <c r="B253" s="4" t="s">
        <v>17</v>
      </c>
      <c r="C253" s="4">
        <v>480</v>
      </c>
      <c r="D253" s="5" t="s">
        <v>700</v>
      </c>
      <c r="E253" s="4" t="s">
        <v>23</v>
      </c>
      <c r="F253" s="6">
        <v>300</v>
      </c>
      <c r="G253" s="5" t="s">
        <v>246</v>
      </c>
    </row>
    <row r="254" spans="1:7" x14ac:dyDescent="0.25">
      <c r="A254" s="4" t="s">
        <v>701</v>
      </c>
      <c r="B254" s="4" t="s">
        <v>17</v>
      </c>
      <c r="C254" s="4">
        <v>480</v>
      </c>
      <c r="D254" s="5" t="s">
        <v>702</v>
      </c>
      <c r="E254" s="4" t="s">
        <v>23</v>
      </c>
      <c r="F254" s="6">
        <v>200</v>
      </c>
      <c r="G254" s="5" t="s">
        <v>246</v>
      </c>
    </row>
    <row r="255" spans="1:7" x14ac:dyDescent="0.25">
      <c r="A255" s="4" t="s">
        <v>703</v>
      </c>
      <c r="B255" s="4" t="s">
        <v>17</v>
      </c>
      <c r="C255" s="4">
        <v>480</v>
      </c>
      <c r="D255" s="5" t="s">
        <v>704</v>
      </c>
      <c r="E255" s="4" t="s">
        <v>23</v>
      </c>
      <c r="F255" s="6">
        <v>217.78</v>
      </c>
      <c r="G255" s="5" t="s">
        <v>246</v>
      </c>
    </row>
    <row r="256" spans="1:7" x14ac:dyDescent="0.25">
      <c r="A256" s="4" t="s">
        <v>705</v>
      </c>
      <c r="B256" s="4" t="s">
        <v>17</v>
      </c>
      <c r="C256" s="4">
        <v>480</v>
      </c>
      <c r="D256" s="5" t="s">
        <v>706</v>
      </c>
      <c r="E256" s="4" t="s">
        <v>23</v>
      </c>
      <c r="F256" s="6"/>
      <c r="G256" s="5" t="s">
        <v>246</v>
      </c>
    </row>
    <row r="257" spans="1:7" x14ac:dyDescent="0.25">
      <c r="A257" s="4" t="s">
        <v>707</v>
      </c>
      <c r="B257" s="4" t="s">
        <v>17</v>
      </c>
      <c r="C257" s="4">
        <v>480</v>
      </c>
      <c r="D257" s="5" t="s">
        <v>708</v>
      </c>
      <c r="E257" s="4" t="s">
        <v>23</v>
      </c>
      <c r="F257" s="6">
        <v>342.5</v>
      </c>
      <c r="G257" s="5" t="s">
        <v>246</v>
      </c>
    </row>
    <row r="258" spans="1:7" x14ac:dyDescent="0.25">
      <c r="A258" s="4" t="s">
        <v>709</v>
      </c>
      <c r="B258" s="4" t="s">
        <v>17</v>
      </c>
      <c r="C258" s="4">
        <v>480</v>
      </c>
      <c r="D258" s="5" t="s">
        <v>710</v>
      </c>
      <c r="E258" s="4" t="s">
        <v>23</v>
      </c>
      <c r="F258" s="6">
        <v>405.85</v>
      </c>
      <c r="G258" s="5" t="s">
        <v>246</v>
      </c>
    </row>
    <row r="259" spans="1:7" x14ac:dyDescent="0.25">
      <c r="A259" s="4" t="s">
        <v>711</v>
      </c>
      <c r="B259" s="4" t="s">
        <v>17</v>
      </c>
      <c r="C259" s="4">
        <v>480</v>
      </c>
      <c r="D259" s="5" t="s">
        <v>712</v>
      </c>
      <c r="E259" s="4" t="s">
        <v>23</v>
      </c>
      <c r="F259" s="6">
        <v>500</v>
      </c>
      <c r="G259" s="5" t="s">
        <v>246</v>
      </c>
    </row>
    <row r="260" spans="1:7" x14ac:dyDescent="0.25">
      <c r="A260" s="4" t="s">
        <v>713</v>
      </c>
      <c r="B260" s="4" t="s">
        <v>17</v>
      </c>
      <c r="C260" s="4">
        <v>480</v>
      </c>
      <c r="D260" s="5" t="s">
        <v>714</v>
      </c>
      <c r="E260" s="4" t="s">
        <v>23</v>
      </c>
      <c r="F260" s="6"/>
      <c r="G260" s="5" t="s">
        <v>246</v>
      </c>
    </row>
    <row r="261" spans="1:7" x14ac:dyDescent="0.25">
      <c r="A261" s="4" t="s">
        <v>715</v>
      </c>
      <c r="B261" s="4" t="s">
        <v>17</v>
      </c>
      <c r="C261" s="4">
        <v>480</v>
      </c>
      <c r="D261" s="5" t="s">
        <v>716</v>
      </c>
      <c r="E261" s="4" t="s">
        <v>23</v>
      </c>
      <c r="F261" s="6">
        <v>400</v>
      </c>
      <c r="G261" s="5" t="s">
        <v>246</v>
      </c>
    </row>
    <row r="262" spans="1:7" x14ac:dyDescent="0.25">
      <c r="A262" s="4" t="s">
        <v>717</v>
      </c>
      <c r="B262" s="4" t="s">
        <v>17</v>
      </c>
      <c r="C262" s="4">
        <v>480</v>
      </c>
      <c r="D262" s="5" t="s">
        <v>718</v>
      </c>
      <c r="E262" s="4" t="s">
        <v>23</v>
      </c>
      <c r="F262" s="6">
        <v>620</v>
      </c>
      <c r="G262" s="5" t="s">
        <v>246</v>
      </c>
    </row>
    <row r="263" spans="1:7" x14ac:dyDescent="0.25">
      <c r="A263" s="4" t="s">
        <v>719</v>
      </c>
      <c r="B263" s="4" t="s">
        <v>17</v>
      </c>
      <c r="C263" s="4">
        <v>480</v>
      </c>
      <c r="D263" s="5" t="s">
        <v>720</v>
      </c>
      <c r="E263" s="4" t="s">
        <v>23</v>
      </c>
      <c r="F263" s="6"/>
      <c r="G263" s="5" t="s">
        <v>246</v>
      </c>
    </row>
    <row r="264" spans="1:7" x14ac:dyDescent="0.25">
      <c r="A264" s="4" t="s">
        <v>721</v>
      </c>
      <c r="B264" s="4" t="s">
        <v>17</v>
      </c>
      <c r="C264" s="4">
        <v>480</v>
      </c>
      <c r="D264" s="5" t="s">
        <v>722</v>
      </c>
      <c r="E264" s="4" t="s">
        <v>23</v>
      </c>
      <c r="F264" s="6"/>
      <c r="G264" s="5" t="s">
        <v>246</v>
      </c>
    </row>
    <row r="265" spans="1:7" x14ac:dyDescent="0.25">
      <c r="A265" s="4" t="s">
        <v>723</v>
      </c>
      <c r="B265" s="4" t="s">
        <v>17</v>
      </c>
      <c r="C265" s="4">
        <v>480</v>
      </c>
      <c r="D265" s="5" t="s">
        <v>724</v>
      </c>
      <c r="E265" s="4" t="s">
        <v>23</v>
      </c>
      <c r="F265" s="6">
        <v>725</v>
      </c>
      <c r="G265" s="5" t="s">
        <v>246</v>
      </c>
    </row>
    <row r="266" spans="1:7" x14ac:dyDescent="0.25">
      <c r="A266" s="4" t="s">
        <v>725</v>
      </c>
      <c r="B266" s="4" t="s">
        <v>17</v>
      </c>
      <c r="C266" s="4">
        <v>480</v>
      </c>
      <c r="D266" s="5" t="s">
        <v>726</v>
      </c>
      <c r="E266" s="4" t="s">
        <v>23</v>
      </c>
      <c r="F266" s="6"/>
      <c r="G266" s="5" t="s">
        <v>246</v>
      </c>
    </row>
    <row r="267" spans="1:7" x14ac:dyDescent="0.25">
      <c r="A267" s="4" t="s">
        <v>727</v>
      </c>
      <c r="B267" s="4" t="s">
        <v>17</v>
      </c>
      <c r="C267" s="4">
        <v>480</v>
      </c>
      <c r="D267" s="5" t="s">
        <v>728</v>
      </c>
      <c r="E267" s="4" t="s">
        <v>23</v>
      </c>
      <c r="F267" s="6"/>
      <c r="G267" s="5" t="s">
        <v>246</v>
      </c>
    </row>
    <row r="268" spans="1:7" x14ac:dyDescent="0.25">
      <c r="A268" s="4" t="s">
        <v>729</v>
      </c>
      <c r="B268" s="4" t="s">
        <v>17</v>
      </c>
      <c r="C268" s="4">
        <v>480</v>
      </c>
      <c r="D268" s="5" t="s">
        <v>730</v>
      </c>
      <c r="E268" s="4" t="s">
        <v>23</v>
      </c>
      <c r="F268" s="6"/>
      <c r="G268" s="5" t="s">
        <v>246</v>
      </c>
    </row>
    <row r="269" spans="1:7" x14ac:dyDescent="0.25">
      <c r="A269" s="4" t="s">
        <v>731</v>
      </c>
      <c r="B269" s="4" t="s">
        <v>17</v>
      </c>
      <c r="C269" s="4">
        <v>480</v>
      </c>
      <c r="D269" s="5" t="s">
        <v>732</v>
      </c>
      <c r="E269" s="4" t="s">
        <v>23</v>
      </c>
      <c r="F269" s="6">
        <v>650</v>
      </c>
      <c r="G269" s="5" t="s">
        <v>246</v>
      </c>
    </row>
    <row r="270" spans="1:7" x14ac:dyDescent="0.25">
      <c r="A270" s="4" t="s">
        <v>733</v>
      </c>
      <c r="B270" s="4" t="s">
        <v>17</v>
      </c>
      <c r="C270" s="4">
        <v>480</v>
      </c>
      <c r="D270" s="5" t="s">
        <v>734</v>
      </c>
      <c r="E270" s="4" t="s">
        <v>23</v>
      </c>
      <c r="F270" s="6"/>
      <c r="G270" s="5" t="s">
        <v>246</v>
      </c>
    </row>
    <row r="271" spans="1:7" x14ac:dyDescent="0.25">
      <c r="A271" s="4" t="s">
        <v>735</v>
      </c>
      <c r="B271" s="4" t="s">
        <v>17</v>
      </c>
      <c r="C271" s="4">
        <v>480</v>
      </c>
      <c r="D271" s="5" t="s">
        <v>736</v>
      </c>
      <c r="E271" s="4" t="s">
        <v>23</v>
      </c>
      <c r="F271" s="6"/>
      <c r="G271" s="5" t="s">
        <v>246</v>
      </c>
    </row>
    <row r="272" spans="1:7" x14ac:dyDescent="0.25">
      <c r="A272" s="4" t="s">
        <v>737</v>
      </c>
      <c r="B272" s="4" t="s">
        <v>17</v>
      </c>
      <c r="C272" s="4">
        <v>480</v>
      </c>
      <c r="D272" s="5" t="s">
        <v>738</v>
      </c>
      <c r="E272" s="4" t="s">
        <v>23</v>
      </c>
      <c r="F272" s="6"/>
      <c r="G272" s="5" t="s">
        <v>246</v>
      </c>
    </row>
    <row r="273" spans="1:9" x14ac:dyDescent="0.25">
      <c r="A273" s="4" t="s">
        <v>739</v>
      </c>
      <c r="B273" s="4" t="s">
        <v>17</v>
      </c>
      <c r="C273" s="4">
        <v>480</v>
      </c>
      <c r="D273" s="5" t="s">
        <v>740</v>
      </c>
      <c r="E273" s="4" t="s">
        <v>23</v>
      </c>
      <c r="F273" s="6"/>
      <c r="G273" s="5" t="s">
        <v>246</v>
      </c>
    </row>
    <row r="274" spans="1:9" x14ac:dyDescent="0.25">
      <c r="A274" s="4" t="s">
        <v>741</v>
      </c>
      <c r="B274" s="4" t="s">
        <v>17</v>
      </c>
      <c r="C274" s="4">
        <v>480</v>
      </c>
      <c r="D274" s="5" t="s">
        <v>742</v>
      </c>
      <c r="E274" s="4" t="s">
        <v>23</v>
      </c>
      <c r="F274" s="6"/>
      <c r="G274" s="5" t="s">
        <v>246</v>
      </c>
    </row>
    <row r="275" spans="1:9" x14ac:dyDescent="0.25">
      <c r="A275" s="4" t="s">
        <v>743</v>
      </c>
      <c r="B275" s="4" t="s">
        <v>17</v>
      </c>
      <c r="C275" s="4">
        <v>480</v>
      </c>
      <c r="D275" s="5" t="s">
        <v>744</v>
      </c>
      <c r="E275" s="4" t="s">
        <v>23</v>
      </c>
      <c r="F275" s="6">
        <v>1120</v>
      </c>
      <c r="G275" s="5" t="s">
        <v>246</v>
      </c>
    </row>
    <row r="276" spans="1:9" x14ac:dyDescent="0.25">
      <c r="A276" s="4" t="s">
        <v>745</v>
      </c>
      <c r="B276" s="4" t="s">
        <v>17</v>
      </c>
      <c r="C276" s="4">
        <v>480</v>
      </c>
      <c r="D276" s="5" t="s">
        <v>746</v>
      </c>
      <c r="E276" s="4" t="s">
        <v>23</v>
      </c>
      <c r="F276" s="6"/>
      <c r="G276" s="5" t="s">
        <v>246</v>
      </c>
    </row>
    <row r="277" spans="1:9" x14ac:dyDescent="0.25">
      <c r="A277" s="4" t="s">
        <v>747</v>
      </c>
      <c r="B277" s="4" t="s">
        <v>17</v>
      </c>
      <c r="C277" s="4">
        <v>480</v>
      </c>
      <c r="D277" s="5" t="s">
        <v>748</v>
      </c>
      <c r="E277" s="4" t="s">
        <v>23</v>
      </c>
      <c r="F277" s="6"/>
      <c r="G277" s="5" t="s">
        <v>246</v>
      </c>
    </row>
    <row r="278" spans="1:9" x14ac:dyDescent="0.25">
      <c r="A278" s="4" t="s">
        <v>749</v>
      </c>
      <c r="B278" s="4" t="s">
        <v>17</v>
      </c>
      <c r="C278" s="4">
        <v>480</v>
      </c>
      <c r="D278" s="5" t="s">
        <v>750</v>
      </c>
      <c r="E278" s="4" t="s">
        <v>23</v>
      </c>
      <c r="F278" s="6">
        <v>500</v>
      </c>
      <c r="G278" s="5" t="s">
        <v>246</v>
      </c>
    </row>
    <row r="279" spans="1:9" x14ac:dyDescent="0.25">
      <c r="A279" s="4" t="s">
        <v>751</v>
      </c>
      <c r="B279" s="4" t="s">
        <v>17</v>
      </c>
      <c r="C279" s="4">
        <v>480</v>
      </c>
      <c r="D279" s="5" t="s">
        <v>752</v>
      </c>
      <c r="E279" s="4" t="s">
        <v>38</v>
      </c>
      <c r="G279" s="5" t="s">
        <v>246</v>
      </c>
    </row>
    <row r="280" spans="1:9" x14ac:dyDescent="0.25">
      <c r="A280" s="4" t="s">
        <v>753</v>
      </c>
      <c r="B280" s="4" t="s">
        <v>17</v>
      </c>
      <c r="C280" s="4">
        <v>480</v>
      </c>
      <c r="D280" s="5" t="s">
        <v>754</v>
      </c>
      <c r="E280" s="4" t="s">
        <v>38</v>
      </c>
      <c r="G280" s="5" t="s">
        <v>246</v>
      </c>
    </row>
    <row r="281" spans="1:9" x14ac:dyDescent="0.25">
      <c r="A281" s="4" t="s">
        <v>755</v>
      </c>
      <c r="B281" s="4" t="s">
        <v>17</v>
      </c>
      <c r="C281" s="4">
        <v>480</v>
      </c>
      <c r="D281" s="5" t="s">
        <v>756</v>
      </c>
      <c r="E281" s="4" t="s">
        <v>38</v>
      </c>
      <c r="G281" s="5" t="s">
        <v>246</v>
      </c>
    </row>
    <row r="282" spans="1:9" x14ac:dyDescent="0.25">
      <c r="A282" s="4" t="s">
        <v>757</v>
      </c>
      <c r="B282" s="4" t="s">
        <v>17</v>
      </c>
      <c r="C282" s="4">
        <v>480</v>
      </c>
      <c r="D282" s="5" t="s">
        <v>758</v>
      </c>
      <c r="E282" s="4" t="s">
        <v>38</v>
      </c>
      <c r="G282" s="5" t="s">
        <v>246</v>
      </c>
    </row>
    <row r="283" spans="1:9" x14ac:dyDescent="0.25">
      <c r="A283" s="4" t="s">
        <v>759</v>
      </c>
      <c r="B283" s="4" t="s">
        <v>17</v>
      </c>
      <c r="C283" s="4">
        <v>480</v>
      </c>
      <c r="D283" s="5" t="s">
        <v>760</v>
      </c>
      <c r="E283" s="4" t="s">
        <v>38</v>
      </c>
      <c r="G283" s="5" t="s">
        <v>246</v>
      </c>
    </row>
    <row r="284" spans="1:9" s="28" customFormat="1" x14ac:dyDescent="0.25">
      <c r="A284" s="4" t="s">
        <v>761</v>
      </c>
      <c r="B284" s="4" t="s">
        <v>17</v>
      </c>
      <c r="C284" s="4">
        <v>491</v>
      </c>
      <c r="D284" s="5" t="s">
        <v>762</v>
      </c>
      <c r="E284" s="4" t="s">
        <v>21</v>
      </c>
      <c r="F284" s="6">
        <v>77.803333333333342</v>
      </c>
      <c r="G284" s="5" t="s">
        <v>271</v>
      </c>
      <c r="H284" s="5"/>
      <c r="I284" s="5"/>
    </row>
    <row r="285" spans="1:9" x14ac:dyDescent="0.25">
      <c r="A285" s="4" t="s">
        <v>763</v>
      </c>
      <c r="B285" s="4" t="s">
        <v>17</v>
      </c>
      <c r="C285" s="4">
        <v>491</v>
      </c>
      <c r="D285" s="5" t="s">
        <v>764</v>
      </c>
      <c r="E285" s="4" t="s">
        <v>21</v>
      </c>
      <c r="F285" s="6">
        <v>85</v>
      </c>
      <c r="G285" s="5" t="s">
        <v>271</v>
      </c>
    </row>
    <row r="286" spans="1:9" x14ac:dyDescent="0.25">
      <c r="A286" s="4" t="s">
        <v>765</v>
      </c>
      <c r="B286" s="4" t="s">
        <v>17</v>
      </c>
      <c r="C286" s="4">
        <v>493</v>
      </c>
      <c r="D286" s="5" t="s">
        <v>766</v>
      </c>
      <c r="E286" s="4" t="s">
        <v>21</v>
      </c>
      <c r="F286" s="6">
        <v>90</v>
      </c>
      <c r="G286" s="5" t="s">
        <v>271</v>
      </c>
    </row>
    <row r="287" spans="1:9" x14ac:dyDescent="0.25">
      <c r="A287" s="20" t="s">
        <v>767</v>
      </c>
      <c r="B287" s="4" t="s">
        <v>17</v>
      </c>
      <c r="C287" s="20">
        <v>495</v>
      </c>
      <c r="D287" s="8" t="s">
        <v>35</v>
      </c>
      <c r="E287" s="4" t="s">
        <v>23</v>
      </c>
      <c r="F287" s="6">
        <v>4.7</v>
      </c>
      <c r="G287" s="17" t="s">
        <v>229</v>
      </c>
      <c r="H287" s="8"/>
      <c r="I287" s="8"/>
    </row>
    <row r="288" spans="1:9" x14ac:dyDescent="0.25">
      <c r="A288" s="20" t="s">
        <v>768</v>
      </c>
      <c r="B288" s="4" t="s">
        <v>17</v>
      </c>
      <c r="C288" s="20">
        <v>495</v>
      </c>
      <c r="D288" s="5" t="s">
        <v>769</v>
      </c>
      <c r="E288" s="4" t="s">
        <v>169</v>
      </c>
      <c r="F288" s="6">
        <v>19978.857777777779</v>
      </c>
      <c r="G288" s="5" t="s">
        <v>229</v>
      </c>
    </row>
    <row r="289" spans="1:9" x14ac:dyDescent="0.25">
      <c r="A289" s="20" t="s">
        <v>770</v>
      </c>
      <c r="B289" s="4" t="s">
        <v>17</v>
      </c>
      <c r="C289" s="20">
        <v>495</v>
      </c>
      <c r="D289" s="5" t="s">
        <v>36</v>
      </c>
      <c r="E289" s="4" t="s">
        <v>23</v>
      </c>
      <c r="F289" s="6">
        <v>15</v>
      </c>
      <c r="G289" s="5" t="s">
        <v>229</v>
      </c>
    </row>
    <row r="290" spans="1:9" x14ac:dyDescent="0.25">
      <c r="A290" s="20" t="s">
        <v>771</v>
      </c>
      <c r="B290" s="4" t="s">
        <v>17</v>
      </c>
      <c r="C290" s="20">
        <v>495</v>
      </c>
      <c r="D290" s="5" t="s">
        <v>772</v>
      </c>
      <c r="E290" s="4" t="s">
        <v>169</v>
      </c>
      <c r="F290" s="6">
        <v>500</v>
      </c>
      <c r="G290" s="5" t="s">
        <v>229</v>
      </c>
    </row>
    <row r="291" spans="1:9" x14ac:dyDescent="0.25">
      <c r="A291" s="20" t="s">
        <v>773</v>
      </c>
      <c r="B291" s="4" t="s">
        <v>17</v>
      </c>
      <c r="C291" s="20">
        <v>495</v>
      </c>
      <c r="D291" s="5" t="s">
        <v>39</v>
      </c>
      <c r="E291" s="4" t="s">
        <v>38</v>
      </c>
      <c r="F291" s="6">
        <v>360</v>
      </c>
      <c r="G291" s="5" t="s">
        <v>229</v>
      </c>
    </row>
    <row r="292" spans="1:9" x14ac:dyDescent="0.25">
      <c r="A292" s="20" t="s">
        <v>774</v>
      </c>
      <c r="B292" s="4" t="s">
        <v>17</v>
      </c>
      <c r="C292" s="20">
        <v>495</v>
      </c>
      <c r="D292" s="8" t="s">
        <v>775</v>
      </c>
      <c r="E292" s="9" t="s">
        <v>23</v>
      </c>
      <c r="F292" s="6">
        <v>60</v>
      </c>
      <c r="G292" s="17" t="s">
        <v>229</v>
      </c>
      <c r="H292" s="8"/>
      <c r="I292" s="8"/>
    </row>
    <row r="293" spans="1:9" x14ac:dyDescent="0.25">
      <c r="A293" s="20" t="s">
        <v>776</v>
      </c>
      <c r="B293" s="4" t="s">
        <v>17</v>
      </c>
      <c r="C293" s="20">
        <v>495</v>
      </c>
      <c r="D293" s="8" t="s">
        <v>37</v>
      </c>
      <c r="E293" s="9" t="s">
        <v>38</v>
      </c>
      <c r="F293" s="6">
        <v>452</v>
      </c>
      <c r="G293" s="17" t="s">
        <v>229</v>
      </c>
      <c r="H293" s="8"/>
      <c r="I293" s="8"/>
    </row>
    <row r="294" spans="1:9" x14ac:dyDescent="0.25">
      <c r="A294" s="20" t="s">
        <v>777</v>
      </c>
      <c r="B294" s="4" t="s">
        <v>17</v>
      </c>
      <c r="C294" s="20">
        <v>495</v>
      </c>
      <c r="D294" s="8" t="s">
        <v>778</v>
      </c>
      <c r="E294" s="9" t="s">
        <v>38</v>
      </c>
      <c r="F294" s="6">
        <v>640</v>
      </c>
      <c r="G294" s="17" t="s">
        <v>229</v>
      </c>
      <c r="H294" s="8"/>
      <c r="I294" s="8"/>
    </row>
    <row r="295" spans="1:9" x14ac:dyDescent="0.25">
      <c r="A295" s="20" t="s">
        <v>779</v>
      </c>
      <c r="B295" s="4" t="s">
        <v>17</v>
      </c>
      <c r="C295" s="4">
        <v>495</v>
      </c>
      <c r="D295" s="5" t="s">
        <v>780</v>
      </c>
      <c r="E295" s="4" t="s">
        <v>38</v>
      </c>
      <c r="G295" s="17" t="s">
        <v>229</v>
      </c>
    </row>
    <row r="296" spans="1:9" x14ac:dyDescent="0.25">
      <c r="A296" s="20" t="s">
        <v>781</v>
      </c>
      <c r="B296" s="4" t="s">
        <v>17</v>
      </c>
      <c r="C296" s="20">
        <v>500</v>
      </c>
      <c r="D296" s="5" t="s">
        <v>40</v>
      </c>
      <c r="E296" s="4" t="s">
        <v>38</v>
      </c>
      <c r="F296" s="6">
        <v>1153.4000000000001</v>
      </c>
      <c r="G296" s="5" t="s">
        <v>229</v>
      </c>
    </row>
    <row r="297" spans="1:9" x14ac:dyDescent="0.25">
      <c r="A297" s="20" t="s">
        <v>782</v>
      </c>
      <c r="B297" s="4" t="s">
        <v>17</v>
      </c>
      <c r="C297" s="20">
        <v>500</v>
      </c>
      <c r="D297" s="5" t="s">
        <v>41</v>
      </c>
      <c r="E297" s="4" t="s">
        <v>38</v>
      </c>
      <c r="F297" s="6">
        <v>280</v>
      </c>
      <c r="G297" s="5" t="s">
        <v>229</v>
      </c>
    </row>
    <row r="298" spans="1:9" x14ac:dyDescent="0.25">
      <c r="A298" s="20" t="s">
        <v>783</v>
      </c>
      <c r="B298" s="4" t="s">
        <v>17</v>
      </c>
      <c r="C298" s="20">
        <v>500</v>
      </c>
      <c r="D298" s="5" t="s">
        <v>42</v>
      </c>
      <c r="E298" s="4" t="s">
        <v>38</v>
      </c>
      <c r="F298" s="6">
        <v>43</v>
      </c>
      <c r="G298" s="5" t="s">
        <v>229</v>
      </c>
    </row>
    <row r="299" spans="1:9" x14ac:dyDescent="0.25">
      <c r="A299" s="20" t="s">
        <v>784</v>
      </c>
      <c r="B299" s="4" t="s">
        <v>17</v>
      </c>
      <c r="C299" s="20">
        <v>500</v>
      </c>
      <c r="D299" s="5" t="s">
        <v>785</v>
      </c>
      <c r="E299" s="4" t="s">
        <v>38</v>
      </c>
      <c r="F299" s="6">
        <v>750</v>
      </c>
      <c r="G299" s="5" t="s">
        <v>229</v>
      </c>
    </row>
    <row r="300" spans="1:9" x14ac:dyDescent="0.25">
      <c r="A300" s="4" t="s">
        <v>786</v>
      </c>
      <c r="B300" s="4" t="s">
        <v>17</v>
      </c>
      <c r="C300" s="4">
        <v>501</v>
      </c>
      <c r="D300" s="5" t="s">
        <v>787</v>
      </c>
      <c r="E300" s="4" t="s">
        <v>38</v>
      </c>
      <c r="F300" s="6">
        <v>1066.6666666666667</v>
      </c>
      <c r="G300" s="5" t="s">
        <v>229</v>
      </c>
    </row>
    <row r="301" spans="1:9" x14ac:dyDescent="0.25">
      <c r="A301" s="4" t="s">
        <v>788</v>
      </c>
      <c r="B301" s="4" t="s">
        <v>17</v>
      </c>
      <c r="C301" s="4">
        <v>510</v>
      </c>
      <c r="D301" s="5" t="s">
        <v>789</v>
      </c>
      <c r="E301" s="4" t="s">
        <v>21</v>
      </c>
      <c r="F301" s="6"/>
      <c r="G301" s="5" t="s">
        <v>229</v>
      </c>
    </row>
    <row r="302" spans="1:9" x14ac:dyDescent="0.25">
      <c r="A302" s="4" t="s">
        <v>790</v>
      </c>
      <c r="B302" s="4" t="s">
        <v>17</v>
      </c>
      <c r="C302" s="4">
        <v>510</v>
      </c>
      <c r="D302" s="5" t="s">
        <v>791</v>
      </c>
      <c r="E302" s="4" t="s">
        <v>21</v>
      </c>
      <c r="F302" s="6"/>
      <c r="G302" s="5" t="s">
        <v>229</v>
      </c>
    </row>
    <row r="303" spans="1:9" x14ac:dyDescent="0.25">
      <c r="A303" s="4" t="s">
        <v>792</v>
      </c>
      <c r="B303" s="4" t="s">
        <v>17</v>
      </c>
      <c r="C303" s="4">
        <v>510</v>
      </c>
      <c r="D303" s="5" t="s">
        <v>793</v>
      </c>
      <c r="E303" s="4" t="s">
        <v>21</v>
      </c>
      <c r="F303" s="6"/>
      <c r="G303" s="5" t="s">
        <v>229</v>
      </c>
    </row>
    <row r="304" spans="1:9" x14ac:dyDescent="0.25">
      <c r="A304" s="4" t="s">
        <v>794</v>
      </c>
      <c r="B304" s="4" t="s">
        <v>17</v>
      </c>
      <c r="C304" s="4">
        <v>510</v>
      </c>
      <c r="D304" s="5" t="s">
        <v>795</v>
      </c>
      <c r="E304" s="4" t="s">
        <v>21</v>
      </c>
      <c r="F304" s="6"/>
      <c r="G304" s="5" t="s">
        <v>229</v>
      </c>
    </row>
    <row r="305" spans="1:9" x14ac:dyDescent="0.25">
      <c r="A305" s="4" t="s">
        <v>796</v>
      </c>
      <c r="B305" s="4" t="s">
        <v>17</v>
      </c>
      <c r="C305" s="4">
        <v>516</v>
      </c>
      <c r="D305" s="11" t="s">
        <v>56</v>
      </c>
      <c r="E305" s="4" t="s">
        <v>23</v>
      </c>
      <c r="F305" s="6">
        <v>25</v>
      </c>
      <c r="G305" s="18" t="s">
        <v>271</v>
      </c>
      <c r="H305" s="11"/>
      <c r="I305" s="11"/>
    </row>
    <row r="306" spans="1:9" x14ac:dyDescent="0.25">
      <c r="A306" s="4" t="s">
        <v>797</v>
      </c>
      <c r="B306" s="4" t="s">
        <v>17</v>
      </c>
      <c r="C306" s="4">
        <v>516</v>
      </c>
      <c r="D306" s="11" t="s">
        <v>57</v>
      </c>
      <c r="E306" s="4" t="s">
        <v>38</v>
      </c>
      <c r="F306" s="6">
        <v>1875</v>
      </c>
      <c r="G306" s="18" t="s">
        <v>271</v>
      </c>
      <c r="H306" s="11"/>
      <c r="I306" s="11"/>
    </row>
    <row r="307" spans="1:9" x14ac:dyDescent="0.25">
      <c r="A307" s="4" t="s">
        <v>798</v>
      </c>
      <c r="B307" s="4" t="s">
        <v>17</v>
      </c>
      <c r="C307" s="4">
        <v>516</v>
      </c>
      <c r="D307" s="5" t="s">
        <v>58</v>
      </c>
      <c r="E307" s="4" t="s">
        <v>38</v>
      </c>
      <c r="F307" s="6">
        <v>2900</v>
      </c>
      <c r="G307" s="5" t="s">
        <v>271</v>
      </c>
    </row>
    <row r="308" spans="1:9" x14ac:dyDescent="0.25">
      <c r="A308" s="4" t="s">
        <v>799</v>
      </c>
      <c r="B308" s="4" t="s">
        <v>17</v>
      </c>
      <c r="C308" s="4">
        <v>516</v>
      </c>
      <c r="D308" s="11" t="s">
        <v>59</v>
      </c>
      <c r="E308" s="9" t="s">
        <v>38</v>
      </c>
      <c r="F308" s="6">
        <v>800</v>
      </c>
      <c r="G308" s="18" t="s">
        <v>271</v>
      </c>
      <c r="H308" s="11"/>
      <c r="I308" s="11"/>
    </row>
    <row r="309" spans="1:9" x14ac:dyDescent="0.25">
      <c r="A309" s="4" t="s">
        <v>800</v>
      </c>
      <c r="B309" s="4" t="s">
        <v>17</v>
      </c>
      <c r="C309" s="4">
        <v>516</v>
      </c>
      <c r="D309" s="11" t="s">
        <v>801</v>
      </c>
      <c r="E309" s="9" t="s">
        <v>23</v>
      </c>
      <c r="F309" s="6">
        <v>54</v>
      </c>
      <c r="G309" s="18" t="s">
        <v>271</v>
      </c>
      <c r="H309" s="11"/>
      <c r="I309" s="11"/>
    </row>
    <row r="310" spans="1:9" x14ac:dyDescent="0.25">
      <c r="A310" s="20" t="s">
        <v>802</v>
      </c>
      <c r="B310" s="4" t="s">
        <v>17</v>
      </c>
      <c r="C310" s="20">
        <v>530</v>
      </c>
      <c r="D310" s="5" t="s">
        <v>60</v>
      </c>
      <c r="E310" s="4" t="s">
        <v>21</v>
      </c>
      <c r="F310" s="6">
        <v>52.6</v>
      </c>
      <c r="G310" s="5" t="s">
        <v>271</v>
      </c>
    </row>
    <row r="311" spans="1:9" x14ac:dyDescent="0.25">
      <c r="A311" s="20" t="s">
        <v>803</v>
      </c>
      <c r="B311" s="4" t="s">
        <v>17</v>
      </c>
      <c r="C311" s="20">
        <v>530</v>
      </c>
      <c r="D311" s="5" t="s">
        <v>804</v>
      </c>
      <c r="E311" s="4" t="s">
        <v>21</v>
      </c>
      <c r="F311" s="6">
        <v>67.649999999999991</v>
      </c>
      <c r="G311" s="5" t="s">
        <v>271</v>
      </c>
    </row>
    <row r="312" spans="1:9" x14ac:dyDescent="0.25">
      <c r="A312" s="20" t="s">
        <v>805</v>
      </c>
      <c r="B312" s="4" t="s">
        <v>17</v>
      </c>
      <c r="C312" s="20">
        <v>530</v>
      </c>
      <c r="D312" s="5" t="s">
        <v>806</v>
      </c>
      <c r="E312" s="4" t="s">
        <v>23</v>
      </c>
      <c r="F312" s="6">
        <v>20</v>
      </c>
      <c r="G312" s="5" t="s">
        <v>271</v>
      </c>
    </row>
    <row r="313" spans="1:9" x14ac:dyDescent="0.25">
      <c r="A313" s="20" t="s">
        <v>807</v>
      </c>
      <c r="B313" s="4" t="s">
        <v>17</v>
      </c>
      <c r="C313" s="20">
        <v>530</v>
      </c>
      <c r="D313" s="5" t="s">
        <v>61</v>
      </c>
      <c r="E313" s="4" t="s">
        <v>23</v>
      </c>
      <c r="F313" s="6">
        <v>3</v>
      </c>
      <c r="G313" s="5" t="s">
        <v>271</v>
      </c>
    </row>
    <row r="314" spans="1:9" x14ac:dyDescent="0.25">
      <c r="A314" s="20" t="s">
        <v>808</v>
      </c>
      <c r="B314" s="4" t="s">
        <v>17</v>
      </c>
      <c r="C314" s="20">
        <v>530</v>
      </c>
      <c r="D314" s="5" t="s">
        <v>809</v>
      </c>
      <c r="E314" s="4" t="s">
        <v>23</v>
      </c>
      <c r="F314" s="6">
        <v>20</v>
      </c>
      <c r="G314" s="5" t="s">
        <v>271</v>
      </c>
    </row>
    <row r="315" spans="1:9" x14ac:dyDescent="0.25">
      <c r="A315" s="20" t="s">
        <v>810</v>
      </c>
      <c r="B315" s="4" t="s">
        <v>17</v>
      </c>
      <c r="C315" s="20">
        <v>530</v>
      </c>
      <c r="D315" s="11" t="s">
        <v>811</v>
      </c>
      <c r="E315" s="4" t="s">
        <v>23</v>
      </c>
      <c r="F315" s="6">
        <v>15</v>
      </c>
      <c r="G315" s="18" t="s">
        <v>271</v>
      </c>
      <c r="H315" s="11"/>
      <c r="I315" s="11"/>
    </row>
    <row r="316" spans="1:9" x14ac:dyDescent="0.25">
      <c r="A316" s="20" t="s">
        <v>812</v>
      </c>
      <c r="B316" s="4" t="s">
        <v>17</v>
      </c>
      <c r="C316" s="20">
        <v>530</v>
      </c>
      <c r="D316" s="5" t="s">
        <v>813</v>
      </c>
      <c r="E316" s="4" t="s">
        <v>23</v>
      </c>
      <c r="F316" s="6">
        <v>6.1650000000000009</v>
      </c>
      <c r="G316" s="5" t="s">
        <v>271</v>
      </c>
    </row>
    <row r="317" spans="1:9" x14ac:dyDescent="0.25">
      <c r="A317" s="20" t="s">
        <v>814</v>
      </c>
      <c r="B317" s="4" t="s">
        <v>17</v>
      </c>
      <c r="C317" s="20">
        <v>530</v>
      </c>
      <c r="D317" s="5" t="s">
        <v>815</v>
      </c>
      <c r="E317" s="4" t="s">
        <v>23</v>
      </c>
      <c r="F317" s="6">
        <v>4</v>
      </c>
      <c r="G317" s="5" t="s">
        <v>271</v>
      </c>
    </row>
    <row r="318" spans="1:9" x14ac:dyDescent="0.25">
      <c r="A318" s="20" t="s">
        <v>816</v>
      </c>
      <c r="B318" s="4" t="s">
        <v>17</v>
      </c>
      <c r="C318" s="20">
        <v>530</v>
      </c>
      <c r="D318" s="5" t="s">
        <v>63</v>
      </c>
      <c r="E318" s="4" t="s">
        <v>64</v>
      </c>
      <c r="F318" s="6">
        <v>66.556666666666672</v>
      </c>
      <c r="G318" s="5" t="s">
        <v>271</v>
      </c>
    </row>
    <row r="319" spans="1:9" x14ac:dyDescent="0.25">
      <c r="A319" s="20" t="s">
        <v>817</v>
      </c>
      <c r="B319" s="4" t="s">
        <v>17</v>
      </c>
      <c r="C319" s="20">
        <v>530</v>
      </c>
      <c r="D319" s="5" t="s">
        <v>818</v>
      </c>
      <c r="E319" s="4" t="s">
        <v>21</v>
      </c>
      <c r="F319" s="6">
        <v>58</v>
      </c>
      <c r="G319" s="5" t="s">
        <v>271</v>
      </c>
    </row>
    <row r="320" spans="1:9" x14ac:dyDescent="0.25">
      <c r="A320" s="20" t="s">
        <v>819</v>
      </c>
      <c r="B320" s="4" t="s">
        <v>17</v>
      </c>
      <c r="C320" s="20">
        <v>530</v>
      </c>
      <c r="D320" s="5" t="s">
        <v>820</v>
      </c>
      <c r="E320" s="4" t="s">
        <v>38</v>
      </c>
      <c r="F320" s="6">
        <v>1040.4166666666667</v>
      </c>
      <c r="G320" s="5" t="s">
        <v>271</v>
      </c>
    </row>
    <row r="321" spans="1:9" x14ac:dyDescent="0.25">
      <c r="A321" s="20" t="s">
        <v>821</v>
      </c>
      <c r="B321" s="4" t="s">
        <v>17</v>
      </c>
      <c r="C321" s="20">
        <v>530</v>
      </c>
      <c r="D321" s="5" t="s">
        <v>822</v>
      </c>
      <c r="E321" s="4" t="s">
        <v>38</v>
      </c>
      <c r="F321" s="6">
        <v>1140</v>
      </c>
      <c r="G321" s="5" t="s">
        <v>271</v>
      </c>
    </row>
    <row r="322" spans="1:9" x14ac:dyDescent="0.25">
      <c r="A322" s="20" t="s">
        <v>823</v>
      </c>
      <c r="B322" s="4" t="s">
        <v>17</v>
      </c>
      <c r="C322" s="20">
        <v>530</v>
      </c>
      <c r="D322" s="5" t="s">
        <v>824</v>
      </c>
      <c r="E322" s="4" t="s">
        <v>38</v>
      </c>
      <c r="F322" s="6">
        <v>1140</v>
      </c>
      <c r="G322" s="5" t="s">
        <v>271</v>
      </c>
    </row>
    <row r="323" spans="1:9" x14ac:dyDescent="0.25">
      <c r="A323" s="20" t="s">
        <v>825</v>
      </c>
      <c r="B323" s="4" t="s">
        <v>17</v>
      </c>
      <c r="C323" s="20">
        <v>530</v>
      </c>
      <c r="D323" s="5" t="s">
        <v>826</v>
      </c>
      <c r="E323" s="4" t="s">
        <v>38</v>
      </c>
      <c r="F323" s="6">
        <v>1140</v>
      </c>
      <c r="G323" s="5" t="s">
        <v>271</v>
      </c>
    </row>
    <row r="324" spans="1:9" x14ac:dyDescent="0.25">
      <c r="A324" s="20" t="s">
        <v>827</v>
      </c>
      <c r="B324" s="4" t="s">
        <v>17</v>
      </c>
      <c r="C324" s="20">
        <v>530</v>
      </c>
      <c r="D324" s="5" t="s">
        <v>828</v>
      </c>
      <c r="E324" s="4" t="s">
        <v>38</v>
      </c>
      <c r="F324" s="6">
        <v>1140</v>
      </c>
      <c r="G324" s="5" t="s">
        <v>271</v>
      </c>
    </row>
    <row r="325" spans="1:9" x14ac:dyDescent="0.25">
      <c r="A325" s="20" t="s">
        <v>829</v>
      </c>
      <c r="B325" s="4" t="s">
        <v>17</v>
      </c>
      <c r="C325" s="20">
        <v>530</v>
      </c>
      <c r="D325" s="5" t="s">
        <v>62</v>
      </c>
      <c r="E325" s="4" t="s">
        <v>38</v>
      </c>
      <c r="F325" s="6">
        <v>1260</v>
      </c>
      <c r="G325" s="5" t="s">
        <v>271</v>
      </c>
    </row>
    <row r="326" spans="1:9" x14ac:dyDescent="0.25">
      <c r="A326" s="20" t="s">
        <v>830</v>
      </c>
      <c r="B326" s="4" t="s">
        <v>17</v>
      </c>
      <c r="C326" s="20">
        <v>530</v>
      </c>
      <c r="D326" s="5" t="s">
        <v>831</v>
      </c>
      <c r="E326" s="4" t="s">
        <v>38</v>
      </c>
      <c r="F326" s="6">
        <v>1548.5625</v>
      </c>
      <c r="G326" s="5" t="s">
        <v>271</v>
      </c>
    </row>
    <row r="327" spans="1:9" x14ac:dyDescent="0.25">
      <c r="A327" s="20" t="s">
        <v>832</v>
      </c>
      <c r="B327" s="4" t="s">
        <v>17</v>
      </c>
      <c r="C327" s="20">
        <v>530</v>
      </c>
      <c r="D327" s="5" t="s">
        <v>833</v>
      </c>
      <c r="E327" s="4" t="s">
        <v>38</v>
      </c>
      <c r="F327" s="6"/>
      <c r="G327" s="5" t="s">
        <v>271</v>
      </c>
    </row>
    <row r="328" spans="1:9" x14ac:dyDescent="0.25">
      <c r="A328" s="20" t="s">
        <v>834</v>
      </c>
      <c r="B328" s="4" t="s">
        <v>17</v>
      </c>
      <c r="C328" s="20">
        <v>530</v>
      </c>
      <c r="D328" s="5" t="s">
        <v>835</v>
      </c>
      <c r="E328" s="4" t="s">
        <v>38</v>
      </c>
      <c r="F328" s="6">
        <v>1500</v>
      </c>
      <c r="G328" s="5" t="s">
        <v>271</v>
      </c>
    </row>
    <row r="329" spans="1:9" x14ac:dyDescent="0.25">
      <c r="A329" s="20" t="s">
        <v>836</v>
      </c>
      <c r="B329" s="4" t="s">
        <v>17</v>
      </c>
      <c r="C329" s="20">
        <v>530</v>
      </c>
      <c r="D329" s="5" t="s">
        <v>837</v>
      </c>
      <c r="E329" s="4" t="s">
        <v>38</v>
      </c>
      <c r="F329" s="6"/>
      <c r="G329" s="5" t="s">
        <v>271</v>
      </c>
    </row>
    <row r="330" spans="1:9" x14ac:dyDescent="0.25">
      <c r="A330" s="20" t="s">
        <v>838</v>
      </c>
      <c r="B330" s="4" t="s">
        <v>17</v>
      </c>
      <c r="C330" s="20">
        <v>530</v>
      </c>
      <c r="D330" s="5" t="s">
        <v>839</v>
      </c>
      <c r="E330" s="4" t="s">
        <v>21</v>
      </c>
      <c r="F330" s="6">
        <v>76.522999999999996</v>
      </c>
      <c r="G330" s="5" t="s">
        <v>271</v>
      </c>
    </row>
    <row r="331" spans="1:9" x14ac:dyDescent="0.25">
      <c r="A331" s="20" t="s">
        <v>840</v>
      </c>
      <c r="B331" s="4" t="s">
        <v>17</v>
      </c>
      <c r="C331" s="4">
        <v>530</v>
      </c>
      <c r="D331" s="5" t="s">
        <v>841</v>
      </c>
      <c r="E331" s="4" t="s">
        <v>23</v>
      </c>
      <c r="G331" s="5" t="s">
        <v>271</v>
      </c>
    </row>
    <row r="332" spans="1:9" x14ac:dyDescent="0.25">
      <c r="A332" s="20" t="s">
        <v>842</v>
      </c>
      <c r="B332" s="4" t="s">
        <v>17</v>
      </c>
      <c r="C332" s="4">
        <v>530</v>
      </c>
      <c r="D332" s="5" t="s">
        <v>843</v>
      </c>
      <c r="E332" s="4" t="s">
        <v>21</v>
      </c>
      <c r="G332" s="5" t="s">
        <v>271</v>
      </c>
    </row>
    <row r="333" spans="1:9" x14ac:dyDescent="0.25">
      <c r="A333" s="20" t="s">
        <v>844</v>
      </c>
      <c r="B333" s="4" t="s">
        <v>17</v>
      </c>
      <c r="C333" s="20">
        <v>535</v>
      </c>
      <c r="D333" s="5" t="s">
        <v>845</v>
      </c>
      <c r="E333" s="4" t="s">
        <v>77</v>
      </c>
      <c r="F333" s="6">
        <v>14.12</v>
      </c>
      <c r="G333" s="5" t="s">
        <v>271</v>
      </c>
    </row>
    <row r="334" spans="1:9" x14ac:dyDescent="0.25">
      <c r="A334" s="20" t="s">
        <v>846</v>
      </c>
      <c r="B334" s="4" t="s">
        <v>17</v>
      </c>
      <c r="C334" s="20">
        <v>535</v>
      </c>
      <c r="D334" s="11" t="s">
        <v>847</v>
      </c>
      <c r="E334" s="9" t="s">
        <v>21</v>
      </c>
      <c r="F334" s="6">
        <v>61.4</v>
      </c>
      <c r="G334" s="18" t="s">
        <v>271</v>
      </c>
      <c r="H334" s="11"/>
      <c r="I334" s="11"/>
    </row>
    <row r="335" spans="1:9" x14ac:dyDescent="0.25">
      <c r="A335" s="4" t="s">
        <v>848</v>
      </c>
      <c r="B335" s="4" t="s">
        <v>17</v>
      </c>
      <c r="C335" s="4">
        <v>536</v>
      </c>
      <c r="D335" s="5" t="s">
        <v>65</v>
      </c>
      <c r="E335" s="4" t="s">
        <v>21</v>
      </c>
      <c r="F335" s="6">
        <v>22.51</v>
      </c>
      <c r="G335" s="5" t="s">
        <v>271</v>
      </c>
    </row>
    <row r="336" spans="1:9" x14ac:dyDescent="0.25">
      <c r="A336" s="4" t="s">
        <v>849</v>
      </c>
      <c r="B336" s="4" t="s">
        <v>17</v>
      </c>
      <c r="C336" s="4">
        <v>536</v>
      </c>
      <c r="D336" s="17" t="s">
        <v>850</v>
      </c>
      <c r="E336" s="9" t="s">
        <v>21</v>
      </c>
      <c r="F336" s="6">
        <v>1.01</v>
      </c>
      <c r="G336" s="17" t="s">
        <v>271</v>
      </c>
      <c r="H336" s="17"/>
      <c r="I336" s="17"/>
    </row>
    <row r="337" spans="1:9" x14ac:dyDescent="0.25">
      <c r="A337" s="4" t="s">
        <v>851</v>
      </c>
      <c r="B337" s="4" t="s">
        <v>17</v>
      </c>
      <c r="C337" s="4">
        <v>540</v>
      </c>
      <c r="D337" s="5" t="s">
        <v>43</v>
      </c>
      <c r="E337" s="4" t="s">
        <v>21</v>
      </c>
      <c r="F337" s="6">
        <v>5.4054545454545453</v>
      </c>
      <c r="G337" s="5" t="s">
        <v>229</v>
      </c>
    </row>
    <row r="338" spans="1:9" x14ac:dyDescent="0.25">
      <c r="A338" s="4" t="s">
        <v>852</v>
      </c>
      <c r="B338" s="4" t="s">
        <v>11</v>
      </c>
      <c r="C338" s="4">
        <v>540</v>
      </c>
      <c r="D338" s="5" t="s">
        <v>853</v>
      </c>
      <c r="E338" s="4" t="s">
        <v>23</v>
      </c>
      <c r="G338" s="5" t="s">
        <v>271</v>
      </c>
    </row>
    <row r="339" spans="1:9" x14ac:dyDescent="0.25">
      <c r="A339" s="4" t="s">
        <v>854</v>
      </c>
      <c r="B339" s="4" t="s">
        <v>11</v>
      </c>
      <c r="C339" s="4">
        <v>540</v>
      </c>
      <c r="D339" s="5" t="s">
        <v>855</v>
      </c>
      <c r="E339" s="4" t="s">
        <v>38</v>
      </c>
      <c r="G339" s="5" t="s">
        <v>271</v>
      </c>
    </row>
    <row r="340" spans="1:9" x14ac:dyDescent="0.25">
      <c r="A340" s="4" t="s">
        <v>856</v>
      </c>
      <c r="B340" s="4" t="s">
        <v>11</v>
      </c>
      <c r="C340" s="4">
        <v>540</v>
      </c>
      <c r="D340" s="5" t="s">
        <v>857</v>
      </c>
      <c r="E340" s="4" t="s">
        <v>38</v>
      </c>
      <c r="G340" s="5" t="s">
        <v>271</v>
      </c>
    </row>
    <row r="341" spans="1:9" x14ac:dyDescent="0.25">
      <c r="A341" s="4" t="s">
        <v>858</v>
      </c>
      <c r="B341" s="4" t="s">
        <v>11</v>
      </c>
      <c r="C341" s="4">
        <v>545</v>
      </c>
      <c r="D341" s="5" t="s">
        <v>859</v>
      </c>
      <c r="E341" s="4" t="s">
        <v>38</v>
      </c>
      <c r="F341" s="6">
        <v>5401.666666666667</v>
      </c>
      <c r="G341" s="5" t="s">
        <v>271</v>
      </c>
    </row>
    <row r="342" spans="1:9" x14ac:dyDescent="0.25">
      <c r="A342" s="4" t="s">
        <v>860</v>
      </c>
      <c r="B342" s="4" t="s">
        <v>17</v>
      </c>
      <c r="C342" s="4">
        <v>550</v>
      </c>
      <c r="D342" s="5" t="s">
        <v>861</v>
      </c>
      <c r="E342" s="4" t="s">
        <v>23</v>
      </c>
      <c r="F342" s="6">
        <v>2.9459999999999997</v>
      </c>
      <c r="G342" s="5" t="s">
        <v>229</v>
      </c>
    </row>
    <row r="343" spans="1:9" x14ac:dyDescent="0.25">
      <c r="A343" s="4" t="s">
        <v>862</v>
      </c>
      <c r="B343" s="4" t="s">
        <v>17</v>
      </c>
      <c r="C343" s="4">
        <v>550</v>
      </c>
      <c r="D343" s="5" t="s">
        <v>863</v>
      </c>
      <c r="E343" s="4" t="s">
        <v>23</v>
      </c>
      <c r="F343" s="6"/>
      <c r="G343" s="5" t="s">
        <v>229</v>
      </c>
    </row>
    <row r="344" spans="1:9" x14ac:dyDescent="0.25">
      <c r="A344" s="4" t="s">
        <v>864</v>
      </c>
      <c r="B344" s="4" t="s">
        <v>17</v>
      </c>
      <c r="C344" s="4">
        <v>550</v>
      </c>
      <c r="D344" s="8" t="s">
        <v>44</v>
      </c>
      <c r="E344" s="9" t="s">
        <v>23</v>
      </c>
      <c r="F344" s="6"/>
      <c r="G344" s="17" t="s">
        <v>229</v>
      </c>
      <c r="H344" s="8"/>
      <c r="I344" s="8"/>
    </row>
    <row r="345" spans="1:9" x14ac:dyDescent="0.25">
      <c r="A345" s="4" t="s">
        <v>865</v>
      </c>
      <c r="B345" s="4" t="s">
        <v>17</v>
      </c>
      <c r="C345" s="4">
        <v>554</v>
      </c>
      <c r="D345" s="5" t="s">
        <v>866</v>
      </c>
      <c r="E345" s="4" t="s">
        <v>23</v>
      </c>
      <c r="F345" s="6"/>
      <c r="G345" s="5" t="s">
        <v>271</v>
      </c>
    </row>
    <row r="346" spans="1:9" x14ac:dyDescent="0.25">
      <c r="A346" s="4" t="s">
        <v>867</v>
      </c>
      <c r="B346" s="4" t="s">
        <v>17</v>
      </c>
      <c r="C346" s="4">
        <v>555</v>
      </c>
      <c r="D346" s="5" t="s">
        <v>868</v>
      </c>
      <c r="E346" s="4" t="s">
        <v>23</v>
      </c>
      <c r="F346" s="6">
        <v>17.25</v>
      </c>
      <c r="G346" s="5" t="s">
        <v>271</v>
      </c>
    </row>
    <row r="347" spans="1:9" x14ac:dyDescent="0.25">
      <c r="A347" s="4" t="s">
        <v>869</v>
      </c>
      <c r="B347" s="4" t="s">
        <v>17</v>
      </c>
      <c r="C347" s="4">
        <v>556</v>
      </c>
      <c r="D347" s="5" t="s">
        <v>870</v>
      </c>
      <c r="E347" s="4" t="s">
        <v>23</v>
      </c>
      <c r="F347" s="6">
        <v>6.65</v>
      </c>
      <c r="G347" s="5" t="s">
        <v>271</v>
      </c>
    </row>
    <row r="348" spans="1:9" x14ac:dyDescent="0.25">
      <c r="A348" s="4" t="s">
        <v>871</v>
      </c>
      <c r="B348" s="4" t="s">
        <v>17</v>
      </c>
      <c r="C348" s="4">
        <v>559</v>
      </c>
      <c r="D348" s="5" t="s">
        <v>872</v>
      </c>
      <c r="E348" s="4" t="s">
        <v>23</v>
      </c>
      <c r="F348" s="6">
        <v>2.9985714285714282</v>
      </c>
      <c r="G348" s="5" t="s">
        <v>229</v>
      </c>
    </row>
    <row r="349" spans="1:9" x14ac:dyDescent="0.25">
      <c r="A349" s="4" t="s">
        <v>873</v>
      </c>
      <c r="B349" s="4" t="s">
        <v>17</v>
      </c>
      <c r="C349" s="4">
        <v>561</v>
      </c>
      <c r="D349" s="5" t="s">
        <v>45</v>
      </c>
      <c r="E349" s="4" t="s">
        <v>46</v>
      </c>
      <c r="F349" s="6">
        <v>1900</v>
      </c>
      <c r="G349" s="5" t="s">
        <v>229</v>
      </c>
    </row>
    <row r="350" spans="1:9" x14ac:dyDescent="0.25">
      <c r="A350" s="4" t="s">
        <v>874</v>
      </c>
      <c r="B350" s="4" t="s">
        <v>11</v>
      </c>
      <c r="C350" s="4">
        <v>610</v>
      </c>
      <c r="D350" s="5" t="s">
        <v>875</v>
      </c>
      <c r="E350" s="4" t="s">
        <v>38</v>
      </c>
      <c r="F350" s="6">
        <v>4825.9849999999997</v>
      </c>
      <c r="G350" s="5" t="s">
        <v>345</v>
      </c>
    </row>
    <row r="351" spans="1:9" x14ac:dyDescent="0.25">
      <c r="A351" s="4" t="s">
        <v>876</v>
      </c>
      <c r="B351" s="4" t="s">
        <v>11</v>
      </c>
      <c r="C351" s="20">
        <v>618</v>
      </c>
      <c r="D351" s="5" t="s">
        <v>877</v>
      </c>
      <c r="E351" s="4" t="s">
        <v>23</v>
      </c>
      <c r="F351" s="6">
        <v>9.4666666666666668</v>
      </c>
      <c r="G351" s="5" t="s">
        <v>345</v>
      </c>
    </row>
    <row r="352" spans="1:9" x14ac:dyDescent="0.25">
      <c r="A352" s="4" t="s">
        <v>878</v>
      </c>
      <c r="B352" s="4" t="s">
        <v>11</v>
      </c>
      <c r="C352" s="20">
        <v>618</v>
      </c>
      <c r="D352" s="5" t="s">
        <v>879</v>
      </c>
      <c r="E352" s="4" t="s">
        <v>23</v>
      </c>
      <c r="F352" s="6">
        <v>15.5</v>
      </c>
      <c r="G352" s="5" t="s">
        <v>345</v>
      </c>
    </row>
    <row r="353" spans="1:9" x14ac:dyDescent="0.25">
      <c r="A353" s="4" t="s">
        <v>880</v>
      </c>
      <c r="B353" s="4" t="s">
        <v>11</v>
      </c>
      <c r="C353" s="20">
        <v>618</v>
      </c>
      <c r="D353" s="5" t="s">
        <v>881</v>
      </c>
      <c r="E353" s="4" t="s">
        <v>23</v>
      </c>
      <c r="F353" s="6" t="s">
        <v>882</v>
      </c>
      <c r="G353" s="5" t="s">
        <v>345</v>
      </c>
    </row>
    <row r="354" spans="1:9" x14ac:dyDescent="0.25">
      <c r="A354" s="4" t="s">
        <v>883</v>
      </c>
      <c r="B354" s="4" t="s">
        <v>11</v>
      </c>
      <c r="C354" s="20">
        <v>618</v>
      </c>
      <c r="D354" s="5" t="s">
        <v>116</v>
      </c>
      <c r="E354" s="4" t="s">
        <v>23</v>
      </c>
      <c r="F354" s="6">
        <v>17</v>
      </c>
      <c r="G354" s="5" t="s">
        <v>345</v>
      </c>
    </row>
    <row r="355" spans="1:9" x14ac:dyDescent="0.25">
      <c r="A355" s="4" t="s">
        <v>884</v>
      </c>
      <c r="B355" s="4" t="s">
        <v>11</v>
      </c>
      <c r="C355" s="20">
        <v>618</v>
      </c>
      <c r="D355" s="5" t="s">
        <v>117</v>
      </c>
      <c r="E355" s="4" t="s">
        <v>23</v>
      </c>
      <c r="F355" s="6">
        <v>17</v>
      </c>
      <c r="G355" s="5" t="s">
        <v>345</v>
      </c>
    </row>
    <row r="356" spans="1:9" x14ac:dyDescent="0.25">
      <c r="A356" s="4" t="s">
        <v>885</v>
      </c>
      <c r="B356" s="4" t="s">
        <v>11</v>
      </c>
      <c r="C356" s="20">
        <v>618</v>
      </c>
      <c r="D356" s="5" t="s">
        <v>118</v>
      </c>
      <c r="E356" s="4" t="s">
        <v>23</v>
      </c>
      <c r="F356" s="6">
        <v>25</v>
      </c>
      <c r="G356" s="5" t="s">
        <v>345</v>
      </c>
    </row>
    <row r="357" spans="1:9" x14ac:dyDescent="0.25">
      <c r="A357" s="4" t="s">
        <v>886</v>
      </c>
      <c r="B357" s="4" t="s">
        <v>11</v>
      </c>
      <c r="C357" s="20">
        <v>618</v>
      </c>
      <c r="D357" s="5" t="s">
        <v>119</v>
      </c>
      <c r="E357" s="4" t="s">
        <v>23</v>
      </c>
      <c r="F357" s="6">
        <v>24</v>
      </c>
      <c r="G357" s="5" t="s">
        <v>345</v>
      </c>
    </row>
    <row r="358" spans="1:9" x14ac:dyDescent="0.25">
      <c r="A358" s="4" t="s">
        <v>887</v>
      </c>
      <c r="B358" s="4" t="s">
        <v>11</v>
      </c>
      <c r="C358" s="20">
        <v>618</v>
      </c>
      <c r="D358" s="5" t="s">
        <v>120</v>
      </c>
      <c r="E358" s="4" t="s">
        <v>23</v>
      </c>
      <c r="F358" s="6">
        <v>32</v>
      </c>
      <c r="G358" s="5" t="s">
        <v>345</v>
      </c>
    </row>
    <row r="359" spans="1:9" x14ac:dyDescent="0.25">
      <c r="A359" s="4" t="s">
        <v>888</v>
      </c>
      <c r="B359" s="4" t="s">
        <v>11</v>
      </c>
      <c r="C359" s="20">
        <v>618</v>
      </c>
      <c r="D359" s="5" t="s">
        <v>889</v>
      </c>
      <c r="E359" s="4" t="s">
        <v>23</v>
      </c>
      <c r="F359" s="6">
        <v>39</v>
      </c>
      <c r="G359" s="5" t="s">
        <v>345</v>
      </c>
    </row>
    <row r="360" spans="1:9" x14ac:dyDescent="0.25">
      <c r="A360" s="4" t="s">
        <v>890</v>
      </c>
      <c r="B360" s="4" t="s">
        <v>11</v>
      </c>
      <c r="C360" s="20">
        <v>620</v>
      </c>
      <c r="D360" s="5" t="s">
        <v>891</v>
      </c>
      <c r="E360" s="4" t="s">
        <v>23</v>
      </c>
      <c r="F360" s="6">
        <v>3.75</v>
      </c>
      <c r="G360" s="5" t="s">
        <v>345</v>
      </c>
    </row>
    <row r="361" spans="1:9" x14ac:dyDescent="0.25">
      <c r="A361" s="4" t="s">
        <v>892</v>
      </c>
      <c r="B361" s="4" t="s">
        <v>11</v>
      </c>
      <c r="C361" s="20">
        <v>620</v>
      </c>
      <c r="D361" s="5" t="s">
        <v>123</v>
      </c>
      <c r="E361" s="4" t="s">
        <v>23</v>
      </c>
      <c r="F361" s="6">
        <v>4.8</v>
      </c>
      <c r="G361" s="5" t="s">
        <v>345</v>
      </c>
    </row>
    <row r="362" spans="1:9" x14ac:dyDescent="0.25">
      <c r="A362" s="4" t="s">
        <v>893</v>
      </c>
      <c r="B362" s="4" t="s">
        <v>11</v>
      </c>
      <c r="C362" s="20">
        <v>620</v>
      </c>
      <c r="D362" s="5" t="s">
        <v>124</v>
      </c>
      <c r="E362" s="4" t="s">
        <v>23</v>
      </c>
      <c r="F362" s="6">
        <v>1.63</v>
      </c>
      <c r="G362" s="5" t="s">
        <v>345</v>
      </c>
    </row>
    <row r="363" spans="1:9" x14ac:dyDescent="0.25">
      <c r="A363" s="4" t="s">
        <v>894</v>
      </c>
      <c r="B363" s="4" t="s">
        <v>11</v>
      </c>
      <c r="C363" s="20">
        <v>620</v>
      </c>
      <c r="D363" s="5" t="s">
        <v>895</v>
      </c>
      <c r="E363" s="4" t="s">
        <v>23</v>
      </c>
      <c r="F363" s="6">
        <v>2.13</v>
      </c>
      <c r="G363" s="5" t="s">
        <v>345</v>
      </c>
    </row>
    <row r="364" spans="1:9" x14ac:dyDescent="0.25">
      <c r="A364" s="4" t="s">
        <v>896</v>
      </c>
      <c r="B364" s="4" t="s">
        <v>11</v>
      </c>
      <c r="C364" s="20">
        <v>620</v>
      </c>
      <c r="D364" s="5" t="s">
        <v>897</v>
      </c>
      <c r="E364" s="4" t="s">
        <v>23</v>
      </c>
      <c r="F364" s="6">
        <v>2.44</v>
      </c>
      <c r="G364" s="5" t="s">
        <v>345</v>
      </c>
    </row>
    <row r="365" spans="1:9" x14ac:dyDescent="0.25">
      <c r="A365" s="4" t="s">
        <v>898</v>
      </c>
      <c r="B365" s="4" t="s">
        <v>11</v>
      </c>
      <c r="C365" s="20">
        <v>621</v>
      </c>
      <c r="D365" s="5" t="s">
        <v>125</v>
      </c>
      <c r="E365" s="4" t="s">
        <v>23</v>
      </c>
      <c r="F365" s="6">
        <v>2.5099999999999998</v>
      </c>
      <c r="G365" s="5" t="s">
        <v>345</v>
      </c>
    </row>
    <row r="366" spans="1:9" x14ac:dyDescent="0.25">
      <c r="A366" s="20" t="s">
        <v>899</v>
      </c>
      <c r="B366" s="4" t="s">
        <v>17</v>
      </c>
      <c r="C366" s="20">
        <v>624</v>
      </c>
      <c r="D366" s="29" t="s">
        <v>168</v>
      </c>
      <c r="E366" s="4" t="s">
        <v>169</v>
      </c>
      <c r="F366" s="6">
        <v>290</v>
      </c>
      <c r="G366" s="30" t="s">
        <v>900</v>
      </c>
      <c r="H366" s="31"/>
      <c r="I366" s="31"/>
    </row>
    <row r="367" spans="1:9" x14ac:dyDescent="0.25">
      <c r="A367" s="20" t="s">
        <v>901</v>
      </c>
      <c r="B367" s="4" t="s">
        <v>17</v>
      </c>
      <c r="C367" s="20">
        <v>624</v>
      </c>
      <c r="D367" s="29" t="s">
        <v>168</v>
      </c>
      <c r="E367" s="4" t="s">
        <v>77</v>
      </c>
      <c r="F367" s="6">
        <v>20</v>
      </c>
      <c r="G367" s="30" t="s">
        <v>900</v>
      </c>
      <c r="H367" s="31"/>
      <c r="I367" s="31"/>
    </row>
    <row r="368" spans="1:9" x14ac:dyDescent="0.25">
      <c r="A368" s="4" t="s">
        <v>902</v>
      </c>
      <c r="B368" s="4" t="s">
        <v>11</v>
      </c>
      <c r="C368" s="20">
        <v>624</v>
      </c>
      <c r="D368" s="5" t="s">
        <v>126</v>
      </c>
      <c r="E368" s="4" t="s">
        <v>38</v>
      </c>
      <c r="F368" s="6">
        <v>1100</v>
      </c>
      <c r="G368" s="5" t="s">
        <v>345</v>
      </c>
    </row>
    <row r="369" spans="1:7" x14ac:dyDescent="0.25">
      <c r="A369" s="4" t="s">
        <v>903</v>
      </c>
      <c r="B369" s="4" t="s">
        <v>11</v>
      </c>
      <c r="C369" s="20">
        <v>624</v>
      </c>
      <c r="D369" s="5" t="s">
        <v>127</v>
      </c>
      <c r="E369" s="4" t="s">
        <v>38</v>
      </c>
      <c r="F369" s="6">
        <v>2600</v>
      </c>
      <c r="G369" s="5" t="s">
        <v>345</v>
      </c>
    </row>
    <row r="370" spans="1:7" x14ac:dyDescent="0.25">
      <c r="A370" s="4" t="s">
        <v>904</v>
      </c>
      <c r="B370" s="4" t="s">
        <v>11</v>
      </c>
      <c r="C370" s="20">
        <v>624</v>
      </c>
      <c r="D370" s="5" t="s">
        <v>905</v>
      </c>
      <c r="E370" s="4" t="s">
        <v>38</v>
      </c>
      <c r="F370" s="6">
        <v>1224.53</v>
      </c>
      <c r="G370" s="5" t="s">
        <v>345</v>
      </c>
    </row>
    <row r="371" spans="1:7" x14ac:dyDescent="0.25">
      <c r="A371" s="4" t="s">
        <v>906</v>
      </c>
      <c r="B371" s="4" t="s">
        <v>11</v>
      </c>
      <c r="C371" s="20">
        <v>625</v>
      </c>
      <c r="D371" s="5" t="s">
        <v>907</v>
      </c>
      <c r="E371" s="4" t="s">
        <v>23</v>
      </c>
      <c r="F371" s="6">
        <v>3.57</v>
      </c>
      <c r="G371" s="5" t="s">
        <v>345</v>
      </c>
    </row>
    <row r="372" spans="1:7" x14ac:dyDescent="0.25">
      <c r="A372" s="4" t="s">
        <v>908</v>
      </c>
      <c r="B372" s="4" t="s">
        <v>11</v>
      </c>
      <c r="C372" s="20">
        <v>625</v>
      </c>
      <c r="D372" s="5" t="s">
        <v>909</v>
      </c>
      <c r="E372" s="4" t="s">
        <v>23</v>
      </c>
      <c r="F372" s="6">
        <v>1.89</v>
      </c>
      <c r="G372" s="5" t="s">
        <v>345</v>
      </c>
    </row>
    <row r="373" spans="1:7" x14ac:dyDescent="0.25">
      <c r="A373" s="4" t="s">
        <v>910</v>
      </c>
      <c r="B373" s="4" t="s">
        <v>11</v>
      </c>
      <c r="C373" s="20">
        <v>625</v>
      </c>
      <c r="D373" s="5" t="s">
        <v>911</v>
      </c>
      <c r="E373" s="4" t="s">
        <v>23</v>
      </c>
      <c r="F373" s="6">
        <v>2.15</v>
      </c>
      <c r="G373" s="5" t="s">
        <v>345</v>
      </c>
    </row>
    <row r="374" spans="1:7" x14ac:dyDescent="0.25">
      <c r="A374" s="4" t="s">
        <v>912</v>
      </c>
      <c r="B374" s="4" t="s">
        <v>11</v>
      </c>
      <c r="C374" s="20">
        <v>628</v>
      </c>
      <c r="D374" s="5" t="s">
        <v>913</v>
      </c>
      <c r="E374" s="4" t="s">
        <v>38</v>
      </c>
      <c r="F374" s="6">
        <v>6032</v>
      </c>
      <c r="G374" s="5" t="s">
        <v>345</v>
      </c>
    </row>
    <row r="375" spans="1:7" x14ac:dyDescent="0.25">
      <c r="A375" s="4" t="s">
        <v>914</v>
      </c>
      <c r="B375" s="4" t="s">
        <v>11</v>
      </c>
      <c r="C375" s="20">
        <v>628</v>
      </c>
      <c r="D375" s="5" t="s">
        <v>915</v>
      </c>
      <c r="E375" s="4" t="s">
        <v>38</v>
      </c>
      <c r="F375" s="6">
        <v>6349.166666666667</v>
      </c>
      <c r="G375" s="5" t="s">
        <v>345</v>
      </c>
    </row>
    <row r="376" spans="1:7" x14ac:dyDescent="0.25">
      <c r="A376" s="4" t="s">
        <v>916</v>
      </c>
      <c r="B376" s="4" t="s">
        <v>11</v>
      </c>
      <c r="C376" s="20">
        <v>628</v>
      </c>
      <c r="D376" s="5" t="s">
        <v>917</v>
      </c>
      <c r="E376" s="4" t="s">
        <v>38</v>
      </c>
      <c r="F376" s="6">
        <v>5000</v>
      </c>
      <c r="G376" s="5" t="s">
        <v>345</v>
      </c>
    </row>
    <row r="377" spans="1:7" x14ac:dyDescent="0.25">
      <c r="A377" s="4" t="s">
        <v>918</v>
      </c>
      <c r="B377" s="4" t="s">
        <v>11</v>
      </c>
      <c r="C377" s="20">
        <v>628</v>
      </c>
      <c r="D377" s="5" t="s">
        <v>919</v>
      </c>
      <c r="E377" s="4" t="s">
        <v>38</v>
      </c>
      <c r="F377" s="6">
        <v>5244.15</v>
      </c>
      <c r="G377" s="5" t="s">
        <v>345</v>
      </c>
    </row>
    <row r="378" spans="1:7" x14ac:dyDescent="0.25">
      <c r="A378" s="4" t="s">
        <v>920</v>
      </c>
      <c r="B378" s="4" t="s">
        <v>11</v>
      </c>
      <c r="C378" s="20">
        <v>628</v>
      </c>
      <c r="D378" s="5" t="s">
        <v>921</v>
      </c>
      <c r="E378" s="4" t="s">
        <v>38</v>
      </c>
      <c r="F378" s="6">
        <v>5000</v>
      </c>
      <c r="G378" s="5" t="s">
        <v>345</v>
      </c>
    </row>
    <row r="379" spans="1:7" x14ac:dyDescent="0.25">
      <c r="A379" s="4" t="s">
        <v>922</v>
      </c>
      <c r="B379" s="4" t="s">
        <v>17</v>
      </c>
      <c r="C379" s="4">
        <v>658</v>
      </c>
      <c r="D379" s="5" t="s">
        <v>923</v>
      </c>
      <c r="E379" s="4" t="s">
        <v>38</v>
      </c>
      <c r="F379" s="6">
        <v>32</v>
      </c>
      <c r="G379" s="5" t="s">
        <v>900</v>
      </c>
    </row>
    <row r="380" spans="1:7" x14ac:dyDescent="0.25">
      <c r="A380" s="4" t="s">
        <v>924</v>
      </c>
      <c r="B380" s="4" t="s">
        <v>11</v>
      </c>
      <c r="C380" s="4">
        <v>658</v>
      </c>
      <c r="D380" s="5" t="s">
        <v>925</v>
      </c>
      <c r="E380" s="4" t="s">
        <v>38</v>
      </c>
      <c r="F380" s="6">
        <v>18.875</v>
      </c>
      <c r="G380" s="5" t="s">
        <v>345</v>
      </c>
    </row>
    <row r="381" spans="1:7" x14ac:dyDescent="0.25">
      <c r="A381" s="4" t="s">
        <v>926</v>
      </c>
      <c r="B381" s="4" t="s">
        <v>11</v>
      </c>
      <c r="C381" s="4">
        <v>658</v>
      </c>
      <c r="D381" s="5" t="s">
        <v>927</v>
      </c>
      <c r="E381" s="4" t="s">
        <v>38</v>
      </c>
      <c r="F381" s="6">
        <v>26.033333333333331</v>
      </c>
      <c r="G381" s="5" t="s">
        <v>345</v>
      </c>
    </row>
    <row r="382" spans="1:7" x14ac:dyDescent="0.25">
      <c r="A382" s="20" t="s">
        <v>928</v>
      </c>
      <c r="B382" s="4" t="s">
        <v>17</v>
      </c>
      <c r="C382" s="20">
        <v>660</v>
      </c>
      <c r="D382" s="5" t="s">
        <v>170</v>
      </c>
      <c r="E382" s="4" t="s">
        <v>23</v>
      </c>
      <c r="F382" s="6">
        <v>0.92999999999999994</v>
      </c>
      <c r="G382" s="5" t="s">
        <v>900</v>
      </c>
    </row>
    <row r="383" spans="1:7" x14ac:dyDescent="0.25">
      <c r="A383" s="20" t="s">
        <v>929</v>
      </c>
      <c r="B383" s="4" t="s">
        <v>17</v>
      </c>
      <c r="C383" s="20">
        <v>660</v>
      </c>
      <c r="D383" s="5" t="s">
        <v>171</v>
      </c>
      <c r="E383" s="4" t="s">
        <v>23</v>
      </c>
      <c r="F383" s="6">
        <v>0.86</v>
      </c>
      <c r="G383" s="5" t="s">
        <v>900</v>
      </c>
    </row>
    <row r="384" spans="1:7" x14ac:dyDescent="0.25">
      <c r="A384" s="20" t="s">
        <v>930</v>
      </c>
      <c r="B384" s="4" t="s">
        <v>17</v>
      </c>
      <c r="C384" s="20">
        <v>660</v>
      </c>
      <c r="D384" s="5" t="s">
        <v>931</v>
      </c>
      <c r="E384" s="4" t="s">
        <v>23</v>
      </c>
      <c r="F384" s="6">
        <v>0.7</v>
      </c>
      <c r="G384" s="5" t="s">
        <v>900</v>
      </c>
    </row>
    <row r="385" spans="1:9" x14ac:dyDescent="0.25">
      <c r="A385" s="20" t="s">
        <v>932</v>
      </c>
      <c r="B385" s="4" t="s">
        <v>17</v>
      </c>
      <c r="C385" s="20">
        <v>660</v>
      </c>
      <c r="D385" s="5" t="s">
        <v>933</v>
      </c>
      <c r="E385" s="4" t="s">
        <v>23</v>
      </c>
      <c r="F385" s="6">
        <v>0.69000000000000006</v>
      </c>
      <c r="G385" s="5" t="s">
        <v>900</v>
      </c>
    </row>
    <row r="386" spans="1:9" x14ac:dyDescent="0.25">
      <c r="A386" s="20" t="s">
        <v>934</v>
      </c>
      <c r="B386" s="4" t="s">
        <v>17</v>
      </c>
      <c r="C386" s="20">
        <v>660</v>
      </c>
      <c r="D386" s="5" t="s">
        <v>172</v>
      </c>
      <c r="E386" s="4" t="s">
        <v>23</v>
      </c>
      <c r="F386" s="6">
        <v>1</v>
      </c>
      <c r="G386" s="5" t="s">
        <v>900</v>
      </c>
    </row>
    <row r="387" spans="1:9" x14ac:dyDescent="0.25">
      <c r="A387" s="20" t="s">
        <v>935</v>
      </c>
      <c r="B387" s="4" t="s">
        <v>17</v>
      </c>
      <c r="C387" s="20">
        <v>660</v>
      </c>
      <c r="D387" s="5" t="s">
        <v>173</v>
      </c>
      <c r="E387" s="4" t="s">
        <v>23</v>
      </c>
      <c r="F387" s="6">
        <v>0.67800000000000005</v>
      </c>
      <c r="G387" s="5" t="s">
        <v>900</v>
      </c>
    </row>
    <row r="388" spans="1:9" x14ac:dyDescent="0.25">
      <c r="A388" s="20" t="s">
        <v>936</v>
      </c>
      <c r="B388" s="4" t="s">
        <v>17</v>
      </c>
      <c r="C388" s="20">
        <v>660</v>
      </c>
      <c r="D388" s="5" t="s">
        <v>937</v>
      </c>
      <c r="E388" s="4" t="s">
        <v>23</v>
      </c>
      <c r="F388" s="6">
        <v>1.5</v>
      </c>
      <c r="G388" s="5" t="s">
        <v>900</v>
      </c>
    </row>
    <row r="389" spans="1:9" x14ac:dyDescent="0.25">
      <c r="A389" s="20" t="s">
        <v>938</v>
      </c>
      <c r="B389" s="4" t="s">
        <v>17</v>
      </c>
      <c r="C389" s="20">
        <v>660</v>
      </c>
      <c r="D389" s="5" t="s">
        <v>939</v>
      </c>
      <c r="E389" s="4" t="s">
        <v>23</v>
      </c>
      <c r="F389" s="6">
        <v>0.64</v>
      </c>
      <c r="G389" s="5" t="s">
        <v>900</v>
      </c>
    </row>
    <row r="390" spans="1:9" x14ac:dyDescent="0.25">
      <c r="A390" s="20" t="s">
        <v>940</v>
      </c>
      <c r="B390" s="4" t="s">
        <v>17</v>
      </c>
      <c r="C390" s="20">
        <v>660</v>
      </c>
      <c r="D390" s="5" t="s">
        <v>941</v>
      </c>
      <c r="E390" s="4" t="s">
        <v>23</v>
      </c>
      <c r="F390" s="6">
        <v>1.89</v>
      </c>
      <c r="G390" s="5" t="s">
        <v>900</v>
      </c>
    </row>
    <row r="391" spans="1:9" x14ac:dyDescent="0.25">
      <c r="A391" s="20" t="s">
        <v>942</v>
      </c>
      <c r="B391" s="4" t="s">
        <v>17</v>
      </c>
      <c r="C391" s="20">
        <v>660</v>
      </c>
      <c r="D391" s="5" t="s">
        <v>174</v>
      </c>
      <c r="E391" s="4" t="s">
        <v>23</v>
      </c>
      <c r="F391" s="6">
        <v>1.3163636363636362</v>
      </c>
      <c r="G391" s="5" t="s">
        <v>900</v>
      </c>
    </row>
    <row r="392" spans="1:9" x14ac:dyDescent="0.25">
      <c r="A392" s="20" t="s">
        <v>943</v>
      </c>
      <c r="B392" s="4" t="s">
        <v>17</v>
      </c>
      <c r="C392" s="20">
        <v>660</v>
      </c>
      <c r="D392" s="5" t="s">
        <v>944</v>
      </c>
      <c r="E392" s="4" t="s">
        <v>23</v>
      </c>
      <c r="F392" s="6">
        <v>2.86</v>
      </c>
      <c r="G392" s="5" t="s">
        <v>900</v>
      </c>
    </row>
    <row r="393" spans="1:9" x14ac:dyDescent="0.25">
      <c r="A393" s="20" t="s">
        <v>945</v>
      </c>
      <c r="B393" s="4" t="s">
        <v>17</v>
      </c>
      <c r="C393" s="20">
        <v>660</v>
      </c>
      <c r="D393" s="5" t="s">
        <v>946</v>
      </c>
      <c r="E393" s="4" t="s">
        <v>23</v>
      </c>
      <c r="F393" s="6">
        <v>0.96</v>
      </c>
      <c r="G393" s="5" t="s">
        <v>900</v>
      </c>
    </row>
    <row r="394" spans="1:9" x14ac:dyDescent="0.25">
      <c r="A394" s="20" t="s">
        <v>947</v>
      </c>
      <c r="B394" s="4" t="s">
        <v>17</v>
      </c>
      <c r="C394" s="20">
        <v>660</v>
      </c>
      <c r="D394" s="5" t="s">
        <v>175</v>
      </c>
      <c r="E394" s="4" t="s">
        <v>23</v>
      </c>
      <c r="F394" s="6">
        <v>5.9430769230769238</v>
      </c>
      <c r="G394" s="5" t="s">
        <v>900</v>
      </c>
    </row>
    <row r="395" spans="1:9" x14ac:dyDescent="0.25">
      <c r="A395" s="20" t="s">
        <v>948</v>
      </c>
      <c r="B395" s="4" t="s">
        <v>17</v>
      </c>
      <c r="C395" s="20">
        <v>660</v>
      </c>
      <c r="D395" s="5" t="s">
        <v>176</v>
      </c>
      <c r="E395" s="4" t="s">
        <v>23</v>
      </c>
      <c r="F395" s="6">
        <v>5.88</v>
      </c>
      <c r="G395" s="5" t="s">
        <v>900</v>
      </c>
    </row>
    <row r="396" spans="1:9" x14ac:dyDescent="0.25">
      <c r="A396" s="20" t="s">
        <v>949</v>
      </c>
      <c r="B396" s="4" t="s">
        <v>17</v>
      </c>
      <c r="C396" s="20">
        <v>660</v>
      </c>
      <c r="D396" s="32" t="s">
        <v>177</v>
      </c>
      <c r="E396" s="4" t="s">
        <v>38</v>
      </c>
      <c r="F396" s="6">
        <v>137</v>
      </c>
      <c r="G396" s="33" t="s">
        <v>900</v>
      </c>
      <c r="H396" s="32"/>
      <c r="I396" s="32"/>
    </row>
    <row r="397" spans="1:9" ht="30" x14ac:dyDescent="0.25">
      <c r="A397" s="20" t="s">
        <v>950</v>
      </c>
      <c r="B397" s="4" t="s">
        <v>17</v>
      </c>
      <c r="C397" s="20">
        <v>660</v>
      </c>
      <c r="D397" s="32" t="s">
        <v>178</v>
      </c>
      <c r="E397" s="4" t="s">
        <v>38</v>
      </c>
      <c r="F397" s="6">
        <v>137</v>
      </c>
      <c r="G397" s="33" t="s">
        <v>900</v>
      </c>
      <c r="H397" s="32"/>
      <c r="I397" s="32"/>
    </row>
    <row r="398" spans="1:9" x14ac:dyDescent="0.25">
      <c r="A398" s="20" t="s">
        <v>951</v>
      </c>
      <c r="B398" s="4" t="s">
        <v>17</v>
      </c>
      <c r="C398" s="20">
        <v>660</v>
      </c>
      <c r="D398" s="5" t="s">
        <v>952</v>
      </c>
      <c r="E398" s="4" t="s">
        <v>38</v>
      </c>
      <c r="F398" s="6">
        <v>200</v>
      </c>
      <c r="G398" s="5" t="s">
        <v>900</v>
      </c>
    </row>
    <row r="399" spans="1:9" x14ac:dyDescent="0.25">
      <c r="A399" s="20" t="s">
        <v>953</v>
      </c>
      <c r="B399" s="4" t="s">
        <v>17</v>
      </c>
      <c r="C399" s="20">
        <v>660</v>
      </c>
      <c r="D399" s="32" t="s">
        <v>179</v>
      </c>
      <c r="E399" s="4" t="s">
        <v>38</v>
      </c>
      <c r="F399" s="6">
        <v>142</v>
      </c>
      <c r="G399" s="33" t="s">
        <v>900</v>
      </c>
      <c r="H399" s="32"/>
      <c r="I399" s="32"/>
    </row>
    <row r="400" spans="1:9" x14ac:dyDescent="0.25">
      <c r="A400" s="20" t="s">
        <v>954</v>
      </c>
      <c r="B400" s="4" t="s">
        <v>17</v>
      </c>
      <c r="C400" s="20">
        <v>660</v>
      </c>
      <c r="D400" s="5" t="s">
        <v>955</v>
      </c>
      <c r="E400" s="4" t="s">
        <v>38</v>
      </c>
      <c r="F400" s="6">
        <v>44.31</v>
      </c>
      <c r="G400" s="5" t="s">
        <v>900</v>
      </c>
    </row>
    <row r="401" spans="1:9" x14ac:dyDescent="0.25">
      <c r="A401" s="20" t="s">
        <v>956</v>
      </c>
      <c r="B401" s="4" t="s">
        <v>17</v>
      </c>
      <c r="C401" s="20">
        <v>660</v>
      </c>
      <c r="D401" s="5" t="s">
        <v>957</v>
      </c>
      <c r="E401" s="4" t="s">
        <v>23</v>
      </c>
      <c r="F401" s="6">
        <v>0.5</v>
      </c>
      <c r="G401" s="5" t="s">
        <v>900</v>
      </c>
    </row>
    <row r="402" spans="1:9" x14ac:dyDescent="0.25">
      <c r="A402" s="20" t="s">
        <v>958</v>
      </c>
      <c r="B402" s="4" t="s">
        <v>17</v>
      </c>
      <c r="C402" s="20">
        <v>660</v>
      </c>
      <c r="D402" s="5" t="s">
        <v>959</v>
      </c>
      <c r="E402" s="4" t="s">
        <v>23</v>
      </c>
      <c r="F402" s="6">
        <v>0.9</v>
      </c>
      <c r="G402" s="5" t="s">
        <v>900</v>
      </c>
    </row>
    <row r="403" spans="1:9" x14ac:dyDescent="0.25">
      <c r="A403" s="20" t="s">
        <v>960</v>
      </c>
      <c r="B403" s="4" t="s">
        <v>17</v>
      </c>
      <c r="C403" s="20">
        <v>660</v>
      </c>
      <c r="D403" s="5" t="s">
        <v>961</v>
      </c>
      <c r="E403" s="4" t="s">
        <v>23</v>
      </c>
      <c r="F403" s="6">
        <v>5.125</v>
      </c>
      <c r="G403" s="5" t="s">
        <v>900</v>
      </c>
    </row>
    <row r="404" spans="1:9" x14ac:dyDescent="0.25">
      <c r="A404" s="20" t="s">
        <v>962</v>
      </c>
      <c r="B404" s="4" t="s">
        <v>17</v>
      </c>
      <c r="C404" s="20">
        <v>660</v>
      </c>
      <c r="D404" s="5" t="s">
        <v>963</v>
      </c>
      <c r="E404" s="4" t="s">
        <v>38</v>
      </c>
      <c r="F404" s="6">
        <v>290</v>
      </c>
      <c r="G404" s="5" t="s">
        <v>900</v>
      </c>
    </row>
    <row r="405" spans="1:9" x14ac:dyDescent="0.25">
      <c r="A405" s="20" t="s">
        <v>964</v>
      </c>
      <c r="B405" s="4" t="s">
        <v>17</v>
      </c>
      <c r="C405" s="20">
        <v>663</v>
      </c>
      <c r="D405" s="5" t="s">
        <v>965</v>
      </c>
      <c r="E405" s="4" t="s">
        <v>38</v>
      </c>
      <c r="F405" s="6">
        <v>4</v>
      </c>
      <c r="G405" s="5" t="s">
        <v>900</v>
      </c>
    </row>
    <row r="406" spans="1:9" x14ac:dyDescent="0.25">
      <c r="A406" s="20" t="s">
        <v>966</v>
      </c>
      <c r="B406" s="4" t="s">
        <v>17</v>
      </c>
      <c r="C406" s="20">
        <v>663</v>
      </c>
      <c r="D406" s="5" t="s">
        <v>967</v>
      </c>
      <c r="E406" s="4" t="s">
        <v>38</v>
      </c>
      <c r="F406" s="6">
        <v>4</v>
      </c>
      <c r="G406" s="5" t="s">
        <v>900</v>
      </c>
    </row>
    <row r="407" spans="1:9" x14ac:dyDescent="0.25">
      <c r="A407" s="20" t="s">
        <v>968</v>
      </c>
      <c r="B407" s="4" t="s">
        <v>17</v>
      </c>
      <c r="C407" s="20">
        <v>663</v>
      </c>
      <c r="D407" s="32" t="s">
        <v>180</v>
      </c>
      <c r="E407" s="4" t="s">
        <v>38</v>
      </c>
      <c r="F407" s="6">
        <v>4</v>
      </c>
      <c r="G407" s="33" t="s">
        <v>900</v>
      </c>
      <c r="H407" s="32"/>
      <c r="I407" s="32"/>
    </row>
    <row r="408" spans="1:9" x14ac:dyDescent="0.25">
      <c r="A408" s="20" t="s">
        <v>969</v>
      </c>
      <c r="B408" s="4" t="s">
        <v>17</v>
      </c>
      <c r="C408" s="20">
        <v>663</v>
      </c>
      <c r="D408" s="32" t="s">
        <v>970</v>
      </c>
      <c r="E408" s="4" t="s">
        <v>38</v>
      </c>
      <c r="F408" s="6">
        <v>4.3928571428571432</v>
      </c>
      <c r="G408" s="33" t="s">
        <v>900</v>
      </c>
      <c r="H408" s="32"/>
      <c r="I408" s="32"/>
    </row>
    <row r="409" spans="1:9" x14ac:dyDescent="0.25">
      <c r="A409" s="20" t="s">
        <v>971</v>
      </c>
      <c r="B409" s="4" t="s">
        <v>17</v>
      </c>
      <c r="C409" s="20">
        <v>663</v>
      </c>
      <c r="D409" s="5" t="s">
        <v>972</v>
      </c>
      <c r="E409" s="4" t="s">
        <v>38</v>
      </c>
      <c r="F409" s="6">
        <v>12</v>
      </c>
      <c r="G409" s="5" t="s">
        <v>900</v>
      </c>
    </row>
    <row r="410" spans="1:9" x14ac:dyDescent="0.25">
      <c r="A410" s="20" t="s">
        <v>973</v>
      </c>
      <c r="B410" s="4" t="s">
        <v>17</v>
      </c>
      <c r="C410" s="20">
        <v>663</v>
      </c>
      <c r="D410" s="5" t="s">
        <v>181</v>
      </c>
      <c r="E410" s="4" t="s">
        <v>38</v>
      </c>
      <c r="F410" s="6">
        <v>3.91</v>
      </c>
      <c r="G410" s="5" t="s">
        <v>900</v>
      </c>
    </row>
    <row r="411" spans="1:9" x14ac:dyDescent="0.25">
      <c r="A411" s="20" t="s">
        <v>974</v>
      </c>
      <c r="B411" s="4" t="s">
        <v>17</v>
      </c>
      <c r="C411" s="20">
        <v>663</v>
      </c>
      <c r="D411" s="32" t="s">
        <v>975</v>
      </c>
      <c r="E411" s="9" t="s">
        <v>38</v>
      </c>
      <c r="F411" s="6">
        <v>3.6</v>
      </c>
      <c r="G411" s="33" t="s">
        <v>900</v>
      </c>
      <c r="H411" s="32"/>
      <c r="I411" s="32"/>
    </row>
    <row r="412" spans="1:9" x14ac:dyDescent="0.25">
      <c r="A412" s="20" t="s">
        <v>976</v>
      </c>
      <c r="B412" s="4" t="s">
        <v>17</v>
      </c>
      <c r="C412" s="20">
        <v>665</v>
      </c>
      <c r="D412" s="5" t="s">
        <v>977</v>
      </c>
      <c r="E412" s="4" t="s">
        <v>23</v>
      </c>
      <c r="F412" s="6">
        <v>0.9966666666666667</v>
      </c>
      <c r="G412" s="5" t="s">
        <v>978</v>
      </c>
    </row>
    <row r="413" spans="1:9" x14ac:dyDescent="0.25">
      <c r="A413" s="20" t="s">
        <v>979</v>
      </c>
      <c r="B413" s="4" t="s">
        <v>17</v>
      </c>
      <c r="C413" s="20">
        <v>665</v>
      </c>
      <c r="D413" s="5" t="s">
        <v>980</v>
      </c>
      <c r="E413" s="4" t="s">
        <v>23</v>
      </c>
      <c r="F413" s="6">
        <v>3.4</v>
      </c>
      <c r="G413" s="5" t="s">
        <v>978</v>
      </c>
    </row>
    <row r="414" spans="1:9" x14ac:dyDescent="0.25">
      <c r="A414" s="20" t="s">
        <v>981</v>
      </c>
      <c r="B414" s="4" t="s">
        <v>17</v>
      </c>
      <c r="C414" s="20">
        <v>665</v>
      </c>
      <c r="D414" s="5" t="s">
        <v>185</v>
      </c>
      <c r="E414" s="4" t="s">
        <v>23</v>
      </c>
      <c r="F414" s="6">
        <v>0.69</v>
      </c>
      <c r="G414" s="5" t="s">
        <v>978</v>
      </c>
    </row>
    <row r="415" spans="1:9" x14ac:dyDescent="0.25">
      <c r="A415" s="20" t="s">
        <v>982</v>
      </c>
      <c r="B415" s="4" t="s">
        <v>17</v>
      </c>
      <c r="C415" s="20">
        <v>665</v>
      </c>
      <c r="D415" s="5" t="s">
        <v>983</v>
      </c>
      <c r="E415" s="4" t="s">
        <v>23</v>
      </c>
      <c r="F415" s="6">
        <v>0.4</v>
      </c>
      <c r="G415" s="5" t="s">
        <v>978</v>
      </c>
    </row>
    <row r="416" spans="1:9" x14ac:dyDescent="0.25">
      <c r="A416" s="20" t="s">
        <v>984</v>
      </c>
      <c r="B416" s="4" t="s">
        <v>17</v>
      </c>
      <c r="C416" s="20">
        <v>665</v>
      </c>
      <c r="D416" s="5" t="s">
        <v>985</v>
      </c>
      <c r="E416" s="4" t="s">
        <v>23</v>
      </c>
      <c r="F416" s="6">
        <v>1.22</v>
      </c>
      <c r="G416" s="5" t="s">
        <v>978</v>
      </c>
    </row>
    <row r="417" spans="1:7" x14ac:dyDescent="0.25">
      <c r="A417" s="20" t="s">
        <v>986</v>
      </c>
      <c r="B417" s="4" t="s">
        <v>17</v>
      </c>
      <c r="C417" s="20">
        <v>665</v>
      </c>
      <c r="D417" s="5" t="s">
        <v>186</v>
      </c>
      <c r="E417" s="4" t="s">
        <v>23</v>
      </c>
      <c r="F417" s="6">
        <v>0.71250000000000002</v>
      </c>
      <c r="G417" s="5" t="s">
        <v>978</v>
      </c>
    </row>
    <row r="418" spans="1:7" x14ac:dyDescent="0.25">
      <c r="A418" s="20" t="s">
        <v>987</v>
      </c>
      <c r="B418" s="4" t="s">
        <v>17</v>
      </c>
      <c r="C418" s="20">
        <v>665</v>
      </c>
      <c r="D418" s="5" t="s">
        <v>988</v>
      </c>
      <c r="E418" s="4" t="s">
        <v>23</v>
      </c>
      <c r="F418" s="6">
        <v>0.56999999999999995</v>
      </c>
      <c r="G418" s="5" t="s">
        <v>978</v>
      </c>
    </row>
    <row r="419" spans="1:7" x14ac:dyDescent="0.25">
      <c r="A419" s="20" t="s">
        <v>989</v>
      </c>
      <c r="B419" s="4" t="s">
        <v>17</v>
      </c>
      <c r="C419" s="20">
        <v>665</v>
      </c>
      <c r="D419" s="5" t="s">
        <v>990</v>
      </c>
      <c r="E419" s="4" t="s">
        <v>23</v>
      </c>
      <c r="F419" s="6">
        <v>1.36</v>
      </c>
      <c r="G419" s="5" t="s">
        <v>978</v>
      </c>
    </row>
    <row r="420" spans="1:7" x14ac:dyDescent="0.25">
      <c r="A420" s="20" t="s">
        <v>991</v>
      </c>
      <c r="B420" s="4" t="s">
        <v>17</v>
      </c>
      <c r="C420" s="20">
        <v>665</v>
      </c>
      <c r="D420" s="5" t="s">
        <v>992</v>
      </c>
      <c r="E420" s="4" t="s">
        <v>23</v>
      </c>
      <c r="F420" s="6">
        <v>0.73833333333333329</v>
      </c>
      <c r="G420" s="5" t="s">
        <v>978</v>
      </c>
    </row>
    <row r="421" spans="1:7" x14ac:dyDescent="0.25">
      <c r="A421" s="20" t="s">
        <v>993</v>
      </c>
      <c r="B421" s="4" t="s">
        <v>17</v>
      </c>
      <c r="C421" s="20">
        <v>665</v>
      </c>
      <c r="D421" s="5" t="s">
        <v>994</v>
      </c>
      <c r="E421" s="4" t="s">
        <v>23</v>
      </c>
      <c r="F421" s="6">
        <v>7.15</v>
      </c>
      <c r="G421" s="5" t="s">
        <v>978</v>
      </c>
    </row>
    <row r="422" spans="1:7" x14ac:dyDescent="0.25">
      <c r="A422" s="20" t="s">
        <v>995</v>
      </c>
      <c r="B422" s="4" t="s">
        <v>17</v>
      </c>
      <c r="C422" s="20">
        <v>665</v>
      </c>
      <c r="D422" s="5" t="s">
        <v>187</v>
      </c>
      <c r="E422" s="4" t="s">
        <v>23</v>
      </c>
      <c r="F422" s="6">
        <v>4.37</v>
      </c>
      <c r="G422" s="5" t="s">
        <v>978</v>
      </c>
    </row>
    <row r="423" spans="1:7" x14ac:dyDescent="0.25">
      <c r="A423" s="20" t="s">
        <v>996</v>
      </c>
      <c r="B423" s="4" t="s">
        <v>17</v>
      </c>
      <c r="C423" s="20">
        <v>665</v>
      </c>
      <c r="D423" s="5" t="s">
        <v>997</v>
      </c>
      <c r="E423" s="4" t="s">
        <v>23</v>
      </c>
      <c r="F423" s="6">
        <v>3.125</v>
      </c>
      <c r="G423" s="5" t="s">
        <v>978</v>
      </c>
    </row>
    <row r="424" spans="1:7" x14ac:dyDescent="0.25">
      <c r="A424" s="20" t="s">
        <v>998</v>
      </c>
      <c r="B424" s="4" t="s">
        <v>17</v>
      </c>
      <c r="C424" s="20">
        <v>665</v>
      </c>
      <c r="D424" s="5" t="s">
        <v>999</v>
      </c>
      <c r="E424" s="4" t="s">
        <v>23</v>
      </c>
      <c r="F424" s="6">
        <v>5.4</v>
      </c>
      <c r="G424" s="5" t="s">
        <v>978</v>
      </c>
    </row>
    <row r="425" spans="1:7" x14ac:dyDescent="0.25">
      <c r="A425" s="20" t="s">
        <v>1000</v>
      </c>
      <c r="B425" s="4" t="s">
        <v>17</v>
      </c>
      <c r="C425" s="20">
        <v>665</v>
      </c>
      <c r="D425" s="5" t="s">
        <v>1001</v>
      </c>
      <c r="E425" s="4" t="s">
        <v>169</v>
      </c>
      <c r="F425" s="6">
        <v>4.2</v>
      </c>
      <c r="G425" s="5" t="s">
        <v>978</v>
      </c>
    </row>
    <row r="426" spans="1:7" x14ac:dyDescent="0.25">
      <c r="A426" s="20" t="s">
        <v>1002</v>
      </c>
      <c r="B426" s="4" t="s">
        <v>17</v>
      </c>
      <c r="C426" s="20">
        <v>665</v>
      </c>
      <c r="D426" s="5" t="s">
        <v>1003</v>
      </c>
      <c r="E426" s="4" t="s">
        <v>169</v>
      </c>
      <c r="F426" s="6">
        <v>4.2</v>
      </c>
      <c r="G426" s="5" t="s">
        <v>978</v>
      </c>
    </row>
    <row r="427" spans="1:7" x14ac:dyDescent="0.25">
      <c r="A427" s="20" t="s">
        <v>1004</v>
      </c>
      <c r="B427" s="4" t="s">
        <v>17</v>
      </c>
      <c r="C427" s="20">
        <v>665</v>
      </c>
      <c r="D427" s="5" t="s">
        <v>188</v>
      </c>
      <c r="E427" s="4" t="s">
        <v>38</v>
      </c>
      <c r="F427" s="6">
        <v>5.3680000000000003</v>
      </c>
      <c r="G427" s="5" t="s">
        <v>978</v>
      </c>
    </row>
    <row r="428" spans="1:7" x14ac:dyDescent="0.25">
      <c r="A428" s="20" t="s">
        <v>1005</v>
      </c>
      <c r="B428" s="4" t="s">
        <v>17</v>
      </c>
      <c r="C428" s="20">
        <v>665</v>
      </c>
      <c r="D428" s="5" t="s">
        <v>189</v>
      </c>
      <c r="E428" s="4" t="s">
        <v>169</v>
      </c>
      <c r="F428" s="6">
        <v>3.3</v>
      </c>
      <c r="G428" s="5" t="s">
        <v>978</v>
      </c>
    </row>
    <row r="429" spans="1:7" x14ac:dyDescent="0.25">
      <c r="A429" s="20" t="s">
        <v>1006</v>
      </c>
      <c r="B429" s="4" t="s">
        <v>17</v>
      </c>
      <c r="C429" s="20">
        <v>665</v>
      </c>
      <c r="D429" s="5" t="s">
        <v>190</v>
      </c>
      <c r="E429" s="4" t="s">
        <v>169</v>
      </c>
      <c r="F429" s="6">
        <v>3.3</v>
      </c>
      <c r="G429" s="5" t="s">
        <v>978</v>
      </c>
    </row>
    <row r="430" spans="1:7" x14ac:dyDescent="0.25">
      <c r="A430" s="20" t="s">
        <v>1007</v>
      </c>
      <c r="B430" s="4" t="s">
        <v>17</v>
      </c>
      <c r="C430" s="34">
        <v>665</v>
      </c>
      <c r="D430" s="35" t="s">
        <v>1008</v>
      </c>
      <c r="E430" s="4" t="s">
        <v>23</v>
      </c>
      <c r="G430" s="5" t="s">
        <v>978</v>
      </c>
    </row>
    <row r="431" spans="1:7" x14ac:dyDescent="0.25">
      <c r="A431" s="20" t="s">
        <v>1009</v>
      </c>
      <c r="B431" s="4" t="s">
        <v>17</v>
      </c>
      <c r="C431" s="34">
        <v>665</v>
      </c>
      <c r="D431" s="35" t="s">
        <v>191</v>
      </c>
      <c r="E431" s="4" t="s">
        <v>38</v>
      </c>
      <c r="G431" s="5" t="s">
        <v>978</v>
      </c>
    </row>
    <row r="432" spans="1:7" x14ac:dyDescent="0.25">
      <c r="A432" s="20" t="s">
        <v>1010</v>
      </c>
      <c r="B432" s="4" t="s">
        <v>17</v>
      </c>
      <c r="C432" s="34">
        <v>665</v>
      </c>
      <c r="D432" s="35" t="s">
        <v>192</v>
      </c>
      <c r="E432" s="4" t="s">
        <v>38</v>
      </c>
      <c r="G432" s="5" t="s">
        <v>978</v>
      </c>
    </row>
    <row r="433" spans="1:9" x14ac:dyDescent="0.25">
      <c r="A433" s="4" t="s">
        <v>1011</v>
      </c>
      <c r="B433" s="4" t="s">
        <v>17</v>
      </c>
      <c r="C433" s="4">
        <v>666</v>
      </c>
      <c r="D433" s="5" t="s">
        <v>1012</v>
      </c>
      <c r="E433" s="4" t="s">
        <v>38</v>
      </c>
      <c r="F433" s="6"/>
      <c r="G433" s="5" t="s">
        <v>900</v>
      </c>
    </row>
    <row r="434" spans="1:9" x14ac:dyDescent="0.25">
      <c r="A434" s="4" t="s">
        <v>1013</v>
      </c>
      <c r="B434" s="4" t="s">
        <v>17</v>
      </c>
      <c r="C434" s="4">
        <v>670</v>
      </c>
      <c r="D434" s="5" t="s">
        <v>1014</v>
      </c>
      <c r="E434" s="4" t="s">
        <v>38</v>
      </c>
      <c r="F434" s="6">
        <v>990</v>
      </c>
      <c r="G434" s="5" t="s">
        <v>900</v>
      </c>
    </row>
    <row r="435" spans="1:9" x14ac:dyDescent="0.25">
      <c r="A435" s="20" t="s">
        <v>1015</v>
      </c>
      <c r="B435" s="4" t="s">
        <v>17</v>
      </c>
      <c r="C435" s="20">
        <v>671</v>
      </c>
      <c r="D435" s="5" t="s">
        <v>1016</v>
      </c>
      <c r="E435" s="4" t="s">
        <v>169</v>
      </c>
      <c r="F435" s="6">
        <v>2500</v>
      </c>
      <c r="G435" s="5" t="s">
        <v>978</v>
      </c>
    </row>
    <row r="436" spans="1:9" x14ac:dyDescent="0.25">
      <c r="A436" s="20" t="s">
        <v>1017</v>
      </c>
      <c r="B436" s="4" t="s">
        <v>17</v>
      </c>
      <c r="C436" s="20">
        <v>671</v>
      </c>
      <c r="D436" s="5" t="s">
        <v>1018</v>
      </c>
      <c r="E436" s="4" t="s">
        <v>169</v>
      </c>
      <c r="F436" s="6">
        <v>1800</v>
      </c>
      <c r="G436" s="5" t="s">
        <v>978</v>
      </c>
    </row>
    <row r="437" spans="1:9" x14ac:dyDescent="0.25">
      <c r="A437" s="20" t="s">
        <v>1019</v>
      </c>
      <c r="B437" s="4" t="s">
        <v>17</v>
      </c>
      <c r="C437" s="20">
        <v>671</v>
      </c>
      <c r="D437" s="36" t="s">
        <v>193</v>
      </c>
      <c r="E437" s="4" t="s">
        <v>194</v>
      </c>
      <c r="F437" s="6">
        <v>5800</v>
      </c>
      <c r="G437" s="37" t="s">
        <v>978</v>
      </c>
      <c r="H437" s="38"/>
      <c r="I437" s="38"/>
    </row>
    <row r="438" spans="1:9" x14ac:dyDescent="0.25">
      <c r="A438" s="4" t="s">
        <v>1020</v>
      </c>
      <c r="B438" s="4" t="s">
        <v>17</v>
      </c>
      <c r="C438" s="4">
        <v>671</v>
      </c>
      <c r="D438" s="5" t="s">
        <v>1021</v>
      </c>
      <c r="E438" s="4" t="s">
        <v>1022</v>
      </c>
      <c r="F438" s="6">
        <v>287</v>
      </c>
      <c r="G438" s="5" t="s">
        <v>229</v>
      </c>
    </row>
    <row r="439" spans="1:9" x14ac:dyDescent="0.25">
      <c r="A439" s="4" t="s">
        <v>1023</v>
      </c>
      <c r="B439" s="4" t="s">
        <v>17</v>
      </c>
      <c r="C439" s="4">
        <v>671</v>
      </c>
      <c r="D439" s="5" t="s">
        <v>200</v>
      </c>
      <c r="E439" s="4" t="s">
        <v>38</v>
      </c>
      <c r="F439" s="6">
        <v>1100</v>
      </c>
      <c r="G439" s="5" t="s">
        <v>229</v>
      </c>
    </row>
    <row r="440" spans="1:9" x14ac:dyDescent="0.25">
      <c r="A440" s="4" t="s">
        <v>1024</v>
      </c>
      <c r="B440" s="4" t="s">
        <v>17</v>
      </c>
      <c r="C440" s="4">
        <v>672</v>
      </c>
      <c r="D440" s="5" t="s">
        <v>1025</v>
      </c>
      <c r="E440" s="4" t="s">
        <v>1026</v>
      </c>
      <c r="F440" s="6">
        <v>38.86</v>
      </c>
      <c r="G440" s="5" t="s">
        <v>978</v>
      </c>
    </row>
    <row r="441" spans="1:9" x14ac:dyDescent="0.25">
      <c r="A441" s="4" t="s">
        <v>1027</v>
      </c>
      <c r="B441" s="4" t="s">
        <v>17</v>
      </c>
      <c r="C441" s="4">
        <v>673</v>
      </c>
      <c r="D441" s="39" t="s">
        <v>195</v>
      </c>
      <c r="E441" s="9" t="s">
        <v>21</v>
      </c>
      <c r="F441" s="6">
        <v>52</v>
      </c>
      <c r="G441" s="5" t="s">
        <v>978</v>
      </c>
      <c r="H441" s="12"/>
      <c r="I441" s="12"/>
    </row>
    <row r="442" spans="1:9" x14ac:dyDescent="0.25">
      <c r="A442" s="4" t="s">
        <v>1028</v>
      </c>
      <c r="B442" s="4" t="s">
        <v>17</v>
      </c>
      <c r="C442" s="4">
        <v>673</v>
      </c>
      <c r="D442" s="39" t="s">
        <v>1029</v>
      </c>
      <c r="E442" s="9" t="s">
        <v>23</v>
      </c>
      <c r="F442" s="6">
        <v>24</v>
      </c>
      <c r="G442" s="5" t="s">
        <v>978</v>
      </c>
      <c r="H442" s="12"/>
      <c r="I442" s="12"/>
    </row>
    <row r="443" spans="1:9" x14ac:dyDescent="0.25">
      <c r="A443" s="4" t="s">
        <v>1030</v>
      </c>
      <c r="B443" s="4" t="s">
        <v>17</v>
      </c>
      <c r="C443" s="4">
        <v>674</v>
      </c>
      <c r="D443" s="5" t="s">
        <v>1031</v>
      </c>
      <c r="E443" s="4" t="s">
        <v>23</v>
      </c>
      <c r="F443" s="6">
        <v>0.57000000000000006</v>
      </c>
      <c r="G443" s="5" t="s">
        <v>900</v>
      </c>
    </row>
    <row r="444" spans="1:9" x14ac:dyDescent="0.25">
      <c r="A444" s="4" t="s">
        <v>1032</v>
      </c>
      <c r="B444" s="4" t="s">
        <v>17</v>
      </c>
      <c r="C444" s="4">
        <v>674</v>
      </c>
      <c r="D444" s="5" t="s">
        <v>1033</v>
      </c>
      <c r="E444" s="4" t="s">
        <v>23</v>
      </c>
      <c r="F444" s="6">
        <v>1.05</v>
      </c>
      <c r="G444" s="5" t="s">
        <v>900</v>
      </c>
    </row>
    <row r="445" spans="1:9" x14ac:dyDescent="0.25">
      <c r="A445" s="4" t="s">
        <v>1034</v>
      </c>
      <c r="B445" s="4" t="s">
        <v>17</v>
      </c>
      <c r="C445" s="4">
        <v>674</v>
      </c>
      <c r="D445" s="5" t="s">
        <v>1035</v>
      </c>
      <c r="E445" s="4" t="s">
        <v>23</v>
      </c>
      <c r="F445" s="6">
        <v>2.63</v>
      </c>
      <c r="G445" s="5" t="s">
        <v>900</v>
      </c>
    </row>
    <row r="446" spans="1:9" x14ac:dyDescent="0.25">
      <c r="A446" s="4" t="s">
        <v>1036</v>
      </c>
      <c r="B446" s="4" t="s">
        <v>17</v>
      </c>
      <c r="C446" s="4">
        <v>674</v>
      </c>
      <c r="D446" s="5" t="s">
        <v>1037</v>
      </c>
      <c r="E446" s="4" t="s">
        <v>23</v>
      </c>
      <c r="F446" s="6">
        <v>2.2400000000000002</v>
      </c>
      <c r="G446" s="5" t="s">
        <v>900</v>
      </c>
    </row>
    <row r="447" spans="1:9" x14ac:dyDescent="0.25">
      <c r="A447" s="4" t="s">
        <v>1038</v>
      </c>
      <c r="B447" s="4" t="s">
        <v>17</v>
      </c>
      <c r="C447" s="4">
        <v>674</v>
      </c>
      <c r="D447" s="5" t="s">
        <v>1039</v>
      </c>
      <c r="E447" s="4" t="s">
        <v>38</v>
      </c>
      <c r="F447" s="6">
        <v>63</v>
      </c>
      <c r="G447" s="5" t="s">
        <v>900</v>
      </c>
    </row>
    <row r="448" spans="1:9" x14ac:dyDescent="0.25">
      <c r="A448" s="4" t="s">
        <v>1040</v>
      </c>
      <c r="B448" s="4" t="s">
        <v>17</v>
      </c>
      <c r="C448" s="4">
        <v>674</v>
      </c>
      <c r="D448" s="5" t="s">
        <v>1041</v>
      </c>
      <c r="E448" s="4" t="s">
        <v>38</v>
      </c>
      <c r="F448" s="6">
        <v>63</v>
      </c>
      <c r="G448" s="5" t="s">
        <v>900</v>
      </c>
    </row>
    <row r="449" spans="1:9" x14ac:dyDescent="0.25">
      <c r="A449" s="4" t="s">
        <v>1042</v>
      </c>
      <c r="B449" s="4" t="s">
        <v>17</v>
      </c>
      <c r="C449" s="4">
        <v>674</v>
      </c>
      <c r="D449" s="32" t="s">
        <v>1043</v>
      </c>
      <c r="E449" s="9" t="s">
        <v>23</v>
      </c>
      <c r="F449" s="6"/>
      <c r="G449" s="33" t="s">
        <v>900</v>
      </c>
      <c r="H449" s="32"/>
      <c r="I449" s="32"/>
    </row>
    <row r="450" spans="1:9" x14ac:dyDescent="0.25">
      <c r="A450" s="4" t="s">
        <v>1044</v>
      </c>
      <c r="B450" s="4" t="s">
        <v>17</v>
      </c>
      <c r="C450" s="4">
        <v>674</v>
      </c>
      <c r="D450" s="32" t="s">
        <v>1045</v>
      </c>
      <c r="E450" s="9" t="s">
        <v>38</v>
      </c>
      <c r="F450" s="6"/>
      <c r="G450" s="33" t="s">
        <v>900</v>
      </c>
      <c r="H450" s="32"/>
      <c r="I450" s="32"/>
    </row>
    <row r="451" spans="1:9" x14ac:dyDescent="0.25">
      <c r="A451" s="4" t="s">
        <v>1046</v>
      </c>
      <c r="B451" s="4" t="s">
        <v>17</v>
      </c>
      <c r="C451" s="4">
        <v>674</v>
      </c>
      <c r="D451" s="40" t="s">
        <v>1047</v>
      </c>
      <c r="E451" s="9" t="s">
        <v>77</v>
      </c>
      <c r="F451" s="6"/>
      <c r="G451" s="41" t="s">
        <v>900</v>
      </c>
      <c r="H451" s="42"/>
      <c r="I451" s="42"/>
    </row>
    <row r="452" spans="1:9" x14ac:dyDescent="0.25">
      <c r="A452" s="4" t="s">
        <v>1048</v>
      </c>
      <c r="B452" s="4" t="s">
        <v>11</v>
      </c>
      <c r="C452" s="21">
        <v>680</v>
      </c>
      <c r="D452" s="19" t="s">
        <v>130</v>
      </c>
      <c r="E452" s="4" t="s">
        <v>38</v>
      </c>
      <c r="G452" s="41" t="s">
        <v>900</v>
      </c>
    </row>
    <row r="453" spans="1:9" x14ac:dyDescent="0.25">
      <c r="A453" s="4" t="s">
        <v>1049</v>
      </c>
      <c r="B453" s="4" t="s">
        <v>11</v>
      </c>
      <c r="C453" s="21">
        <v>680</v>
      </c>
      <c r="D453" s="19" t="s">
        <v>1050</v>
      </c>
      <c r="E453" s="4" t="s">
        <v>38</v>
      </c>
      <c r="G453" s="41" t="s">
        <v>900</v>
      </c>
    </row>
    <row r="454" spans="1:9" x14ac:dyDescent="0.25">
      <c r="A454" s="4" t="s">
        <v>1051</v>
      </c>
      <c r="B454" s="4" t="s">
        <v>11</v>
      </c>
      <c r="C454" s="21">
        <v>681</v>
      </c>
      <c r="D454" s="19" t="s">
        <v>1052</v>
      </c>
      <c r="E454" s="4" t="s">
        <v>38</v>
      </c>
      <c r="G454" s="41" t="s">
        <v>900</v>
      </c>
    </row>
    <row r="455" spans="1:9" x14ac:dyDescent="0.25">
      <c r="A455" s="4" t="s">
        <v>1053</v>
      </c>
      <c r="B455" s="4" t="s">
        <v>11</v>
      </c>
      <c r="C455" s="4">
        <v>682</v>
      </c>
      <c r="D455" s="5" t="s">
        <v>131</v>
      </c>
      <c r="E455" s="4" t="s">
        <v>38</v>
      </c>
      <c r="F455" s="43">
        <v>237</v>
      </c>
      <c r="G455" s="5" t="s">
        <v>345</v>
      </c>
    </row>
    <row r="456" spans="1:9" x14ac:dyDescent="0.25">
      <c r="A456" s="4" t="s">
        <v>1054</v>
      </c>
      <c r="B456" s="4" t="s">
        <v>11</v>
      </c>
      <c r="C456" s="4">
        <v>682</v>
      </c>
      <c r="D456" s="5" t="s">
        <v>132</v>
      </c>
      <c r="E456" s="4" t="s">
        <v>38</v>
      </c>
      <c r="F456" s="43">
        <v>232</v>
      </c>
      <c r="G456" s="5" t="s">
        <v>345</v>
      </c>
    </row>
    <row r="457" spans="1:9" x14ac:dyDescent="0.25">
      <c r="A457" s="4" t="s">
        <v>1055</v>
      </c>
      <c r="B457" s="4" t="s">
        <v>11</v>
      </c>
      <c r="C457" s="4">
        <v>682</v>
      </c>
      <c r="D457" s="5" t="s">
        <v>133</v>
      </c>
      <c r="E457" s="4" t="s">
        <v>38</v>
      </c>
      <c r="F457" s="43">
        <v>233</v>
      </c>
      <c r="G457" s="5" t="s">
        <v>345</v>
      </c>
    </row>
    <row r="458" spans="1:9" x14ac:dyDescent="0.25">
      <c r="A458" s="4" t="s">
        <v>1056</v>
      </c>
      <c r="B458" s="4" t="s">
        <v>11</v>
      </c>
      <c r="C458" s="4">
        <v>682</v>
      </c>
      <c r="D458" s="5" t="s">
        <v>134</v>
      </c>
      <c r="E458" s="4" t="s">
        <v>38</v>
      </c>
      <c r="F458" s="43">
        <v>220</v>
      </c>
      <c r="G458" s="5" t="s">
        <v>345</v>
      </c>
    </row>
    <row r="459" spans="1:9" x14ac:dyDescent="0.25">
      <c r="A459" s="4" t="s">
        <v>1057</v>
      </c>
      <c r="B459" s="4" t="s">
        <v>11</v>
      </c>
      <c r="C459" s="4">
        <v>682</v>
      </c>
      <c r="D459" s="5" t="s">
        <v>135</v>
      </c>
      <c r="E459" s="4" t="s">
        <v>38</v>
      </c>
      <c r="F459" s="43">
        <v>233</v>
      </c>
      <c r="G459" s="5" t="s">
        <v>345</v>
      </c>
    </row>
    <row r="460" spans="1:9" x14ac:dyDescent="0.25">
      <c r="A460" s="4" t="s">
        <v>1058</v>
      </c>
      <c r="B460" s="4" t="s">
        <v>11</v>
      </c>
      <c r="C460" s="4">
        <v>682</v>
      </c>
      <c r="D460" s="5" t="s">
        <v>136</v>
      </c>
      <c r="E460" s="4" t="s">
        <v>38</v>
      </c>
      <c r="F460" s="43">
        <v>220</v>
      </c>
      <c r="G460" s="5" t="s">
        <v>345</v>
      </c>
    </row>
    <row r="461" spans="1:9" x14ac:dyDescent="0.25">
      <c r="A461" s="4" t="s">
        <v>1059</v>
      </c>
      <c r="B461" s="4" t="s">
        <v>11</v>
      </c>
      <c r="C461" s="4">
        <v>682</v>
      </c>
      <c r="D461" s="5" t="s">
        <v>137</v>
      </c>
      <c r="E461" s="4" t="s">
        <v>38</v>
      </c>
      <c r="F461" s="43">
        <v>80</v>
      </c>
      <c r="G461" s="5" t="s">
        <v>345</v>
      </c>
    </row>
    <row r="462" spans="1:9" x14ac:dyDescent="0.25">
      <c r="A462" s="4" t="s">
        <v>1060</v>
      </c>
      <c r="B462" s="4" t="s">
        <v>11</v>
      </c>
      <c r="C462" s="4">
        <v>682</v>
      </c>
      <c r="D462" s="5" t="s">
        <v>138</v>
      </c>
      <c r="E462" s="4" t="s">
        <v>38</v>
      </c>
      <c r="F462" s="43">
        <v>110</v>
      </c>
      <c r="G462" s="5" t="s">
        <v>345</v>
      </c>
    </row>
    <row r="463" spans="1:9" x14ac:dyDescent="0.25">
      <c r="A463" s="4" t="s">
        <v>1061</v>
      </c>
      <c r="B463" s="4" t="s">
        <v>11</v>
      </c>
      <c r="C463" s="20">
        <v>684</v>
      </c>
      <c r="D463" s="5" t="s">
        <v>140</v>
      </c>
      <c r="E463" s="4" t="s">
        <v>23</v>
      </c>
      <c r="F463" s="6">
        <v>1.6</v>
      </c>
      <c r="G463" s="5" t="s">
        <v>345</v>
      </c>
    </row>
    <row r="464" spans="1:9" x14ac:dyDescent="0.25">
      <c r="A464" s="4" t="s">
        <v>1062</v>
      </c>
      <c r="B464" s="4" t="s">
        <v>11</v>
      </c>
      <c r="C464" s="20">
        <v>684</v>
      </c>
      <c r="D464" s="5" t="s">
        <v>141</v>
      </c>
      <c r="E464" s="4" t="s">
        <v>23</v>
      </c>
      <c r="F464" s="6">
        <v>1.96</v>
      </c>
      <c r="G464" s="5" t="s">
        <v>345</v>
      </c>
    </row>
    <row r="465" spans="1:9" x14ac:dyDescent="0.25">
      <c r="A465" s="4" t="s">
        <v>1063</v>
      </c>
      <c r="B465" s="4" t="s">
        <v>11</v>
      </c>
      <c r="C465" s="20">
        <v>684</v>
      </c>
      <c r="D465" s="5" t="s">
        <v>142</v>
      </c>
      <c r="E465" s="4" t="s">
        <v>23</v>
      </c>
      <c r="F465" s="6">
        <v>2.88</v>
      </c>
      <c r="G465" s="5" t="s">
        <v>345</v>
      </c>
    </row>
    <row r="466" spans="1:9" x14ac:dyDescent="0.25">
      <c r="A466" s="4" t="s">
        <v>1064</v>
      </c>
      <c r="B466" s="4" t="s">
        <v>11</v>
      </c>
      <c r="C466" s="20">
        <v>684</v>
      </c>
      <c r="D466" s="5" t="s">
        <v>1065</v>
      </c>
      <c r="E466" s="4" t="s">
        <v>23</v>
      </c>
      <c r="F466" s="6">
        <v>1.41</v>
      </c>
      <c r="G466" s="5" t="s">
        <v>345</v>
      </c>
    </row>
    <row r="467" spans="1:9" x14ac:dyDescent="0.25">
      <c r="A467" s="4" t="s">
        <v>1066</v>
      </c>
      <c r="B467" s="4" t="s">
        <v>11</v>
      </c>
      <c r="C467" s="4">
        <v>685</v>
      </c>
      <c r="D467" s="5" t="s">
        <v>1067</v>
      </c>
      <c r="E467" s="4" t="s">
        <v>38</v>
      </c>
      <c r="F467" s="43"/>
      <c r="G467" s="5" t="s">
        <v>345</v>
      </c>
    </row>
    <row r="468" spans="1:9" x14ac:dyDescent="0.25">
      <c r="A468" s="4" t="s">
        <v>1068</v>
      </c>
      <c r="B468" s="4" t="s">
        <v>11</v>
      </c>
      <c r="C468" s="4">
        <v>686</v>
      </c>
      <c r="D468" s="5" t="s">
        <v>1069</v>
      </c>
      <c r="E468" s="4" t="s">
        <v>38</v>
      </c>
      <c r="F468" s="6">
        <v>6200</v>
      </c>
      <c r="G468" s="5" t="s">
        <v>345</v>
      </c>
    </row>
    <row r="469" spans="1:9" x14ac:dyDescent="0.25">
      <c r="A469" s="4" t="s">
        <v>1070</v>
      </c>
      <c r="B469" s="4" t="s">
        <v>11</v>
      </c>
      <c r="C469" s="4">
        <v>686</v>
      </c>
      <c r="D469" s="5" t="s">
        <v>1071</v>
      </c>
      <c r="E469" s="4" t="s">
        <v>38</v>
      </c>
      <c r="F469" s="6">
        <v>6500</v>
      </c>
      <c r="G469" s="5" t="s">
        <v>345</v>
      </c>
    </row>
    <row r="470" spans="1:9" x14ac:dyDescent="0.25">
      <c r="A470" s="4" t="s">
        <v>1072</v>
      </c>
      <c r="B470" s="4" t="s">
        <v>11</v>
      </c>
      <c r="C470" s="4">
        <v>686</v>
      </c>
      <c r="D470" s="5" t="s">
        <v>1073</v>
      </c>
      <c r="E470" s="4" t="s">
        <v>38</v>
      </c>
      <c r="F470" s="43">
        <v>10000</v>
      </c>
      <c r="G470" s="5" t="s">
        <v>345</v>
      </c>
    </row>
    <row r="471" spans="1:9" x14ac:dyDescent="0.25">
      <c r="A471" s="4" t="s">
        <v>1074</v>
      </c>
      <c r="B471" s="4" t="s">
        <v>11</v>
      </c>
      <c r="C471" s="4">
        <v>686</v>
      </c>
      <c r="D471" s="5" t="s">
        <v>1075</v>
      </c>
      <c r="E471" s="4" t="s">
        <v>38</v>
      </c>
      <c r="F471" s="43">
        <v>14000</v>
      </c>
      <c r="G471" s="5" t="s">
        <v>345</v>
      </c>
    </row>
    <row r="472" spans="1:9" x14ac:dyDescent="0.25">
      <c r="A472" s="4" t="s">
        <v>1076</v>
      </c>
      <c r="B472" s="4" t="s">
        <v>11</v>
      </c>
      <c r="C472" s="4">
        <v>686</v>
      </c>
      <c r="D472" s="5" t="s">
        <v>1077</v>
      </c>
      <c r="E472" s="4" t="s">
        <v>38</v>
      </c>
      <c r="F472" s="43">
        <v>28000</v>
      </c>
      <c r="G472" s="5" t="s">
        <v>345</v>
      </c>
    </row>
    <row r="473" spans="1:9" x14ac:dyDescent="0.25">
      <c r="A473" s="4" t="s">
        <v>1078</v>
      </c>
      <c r="B473" s="4" t="s">
        <v>11</v>
      </c>
      <c r="C473" s="4">
        <v>686</v>
      </c>
      <c r="D473" s="5" t="s">
        <v>1079</v>
      </c>
      <c r="E473" s="4" t="s">
        <v>38</v>
      </c>
      <c r="F473" s="43">
        <v>29000</v>
      </c>
      <c r="G473" s="5" t="s">
        <v>345</v>
      </c>
    </row>
    <row r="474" spans="1:9" x14ac:dyDescent="0.25">
      <c r="A474" s="4" t="s">
        <v>1080</v>
      </c>
      <c r="B474" s="4" t="s">
        <v>11</v>
      </c>
      <c r="C474" s="4">
        <v>686</v>
      </c>
      <c r="D474" s="5" t="s">
        <v>1081</v>
      </c>
      <c r="E474" s="4" t="s">
        <v>38</v>
      </c>
      <c r="F474" s="43">
        <v>31000</v>
      </c>
      <c r="G474" s="5" t="s">
        <v>345</v>
      </c>
    </row>
    <row r="475" spans="1:9" x14ac:dyDescent="0.25">
      <c r="A475" s="4" t="s">
        <v>1082</v>
      </c>
      <c r="B475" s="4" t="s">
        <v>11</v>
      </c>
      <c r="C475" s="4">
        <v>686</v>
      </c>
      <c r="D475" s="10" t="s">
        <v>1083</v>
      </c>
      <c r="E475" s="9" t="s">
        <v>38</v>
      </c>
      <c r="F475" s="6"/>
      <c r="G475" s="14" t="s">
        <v>345</v>
      </c>
      <c r="H475" s="11"/>
      <c r="I475" s="11"/>
    </row>
    <row r="476" spans="1:9" x14ac:dyDescent="0.25">
      <c r="A476" s="4" t="s">
        <v>1084</v>
      </c>
      <c r="B476" s="4" t="s">
        <v>11</v>
      </c>
      <c r="C476" s="4">
        <v>686</v>
      </c>
      <c r="D476" s="10" t="s">
        <v>1085</v>
      </c>
      <c r="E476" s="9" t="s">
        <v>38</v>
      </c>
      <c r="F476" s="6"/>
      <c r="G476" s="14" t="s">
        <v>345</v>
      </c>
      <c r="H476" s="11"/>
      <c r="I476" s="11"/>
    </row>
    <row r="477" spans="1:9" x14ac:dyDescent="0.25">
      <c r="A477" s="4" t="s">
        <v>1086</v>
      </c>
      <c r="B477" s="4" t="s">
        <v>11</v>
      </c>
      <c r="C477" s="4">
        <v>686</v>
      </c>
      <c r="D477" s="5" t="s">
        <v>1087</v>
      </c>
      <c r="E477" s="4" t="s">
        <v>38</v>
      </c>
      <c r="F477" s="43">
        <v>3533.62</v>
      </c>
      <c r="G477" s="5" t="s">
        <v>345</v>
      </c>
    </row>
    <row r="478" spans="1:9" x14ac:dyDescent="0.25">
      <c r="A478" s="4" t="s">
        <v>1088</v>
      </c>
      <c r="B478" s="4" t="s">
        <v>11</v>
      </c>
      <c r="C478" s="4">
        <v>686</v>
      </c>
      <c r="D478" s="10" t="s">
        <v>1089</v>
      </c>
      <c r="E478" s="9" t="s">
        <v>38</v>
      </c>
      <c r="F478" s="43"/>
      <c r="G478" s="14" t="s">
        <v>345</v>
      </c>
      <c r="H478" s="11"/>
      <c r="I478" s="11"/>
    </row>
    <row r="479" spans="1:9" x14ac:dyDescent="0.25">
      <c r="A479" s="4" t="s">
        <v>1090</v>
      </c>
      <c r="B479" s="4" t="s">
        <v>11</v>
      </c>
      <c r="C479" s="4">
        <v>687</v>
      </c>
      <c r="D479" s="5" t="s">
        <v>148</v>
      </c>
      <c r="E479" s="4" t="s">
        <v>38</v>
      </c>
      <c r="F479" s="43">
        <v>1900</v>
      </c>
      <c r="G479" s="5" t="s">
        <v>345</v>
      </c>
    </row>
    <row r="480" spans="1:9" x14ac:dyDescent="0.25">
      <c r="A480" s="4" t="s">
        <v>1091</v>
      </c>
      <c r="B480" s="4" t="s">
        <v>11</v>
      </c>
      <c r="C480" s="4">
        <v>687</v>
      </c>
      <c r="D480" s="10" t="s">
        <v>1092</v>
      </c>
      <c r="E480" s="9" t="s">
        <v>38</v>
      </c>
      <c r="F480" s="43">
        <v>290</v>
      </c>
      <c r="G480" s="14" t="s">
        <v>345</v>
      </c>
      <c r="H480" s="11"/>
      <c r="I480" s="11"/>
    </row>
    <row r="481" spans="1:9" x14ac:dyDescent="0.25">
      <c r="A481" s="4" t="s">
        <v>1093</v>
      </c>
      <c r="B481" s="4" t="s">
        <v>11</v>
      </c>
      <c r="C481" s="4">
        <v>688</v>
      </c>
      <c r="D481" s="5" t="s">
        <v>149</v>
      </c>
      <c r="E481" s="4" t="s">
        <v>38</v>
      </c>
      <c r="F481" s="43">
        <v>700</v>
      </c>
      <c r="G481" s="5" t="s">
        <v>345</v>
      </c>
    </row>
    <row r="482" spans="1:9" x14ac:dyDescent="0.25">
      <c r="A482" s="4" t="s">
        <v>1094</v>
      </c>
      <c r="B482" s="4" t="s">
        <v>11</v>
      </c>
      <c r="C482" s="4">
        <v>688</v>
      </c>
      <c r="D482" s="5" t="s">
        <v>1095</v>
      </c>
      <c r="E482" s="4" t="s">
        <v>38</v>
      </c>
      <c r="F482" s="43">
        <v>700</v>
      </c>
      <c r="G482" s="5" t="s">
        <v>345</v>
      </c>
    </row>
    <row r="483" spans="1:9" x14ac:dyDescent="0.25">
      <c r="A483" s="4" t="s">
        <v>1096</v>
      </c>
      <c r="B483" s="4" t="s">
        <v>11</v>
      </c>
      <c r="C483" s="4">
        <v>688</v>
      </c>
      <c r="D483" s="5" t="s">
        <v>150</v>
      </c>
      <c r="E483" s="4" t="s">
        <v>38</v>
      </c>
      <c r="F483" s="43">
        <v>3300</v>
      </c>
      <c r="G483" s="5" t="s">
        <v>345</v>
      </c>
    </row>
    <row r="484" spans="1:9" x14ac:dyDescent="0.25">
      <c r="A484" s="4" t="s">
        <v>1097</v>
      </c>
      <c r="B484" s="4" t="s">
        <v>11</v>
      </c>
      <c r="C484" s="20">
        <v>690</v>
      </c>
      <c r="D484" s="5" t="s">
        <v>1098</v>
      </c>
      <c r="E484" s="4" t="s">
        <v>23</v>
      </c>
      <c r="F484" s="6">
        <v>2.89</v>
      </c>
      <c r="G484" s="5" t="s">
        <v>345</v>
      </c>
    </row>
    <row r="485" spans="1:9" x14ac:dyDescent="0.25">
      <c r="A485" s="4" t="s">
        <v>1099</v>
      </c>
      <c r="B485" s="4" t="s">
        <v>11</v>
      </c>
      <c r="C485" s="20">
        <v>690</v>
      </c>
      <c r="D485" s="5" t="s">
        <v>1100</v>
      </c>
      <c r="E485" s="4" t="s">
        <v>23</v>
      </c>
      <c r="F485" s="6">
        <v>2.5499999999999998</v>
      </c>
      <c r="G485" s="5" t="s">
        <v>345</v>
      </c>
    </row>
    <row r="486" spans="1:9" x14ac:dyDescent="0.25">
      <c r="A486" s="4" t="s">
        <v>1101</v>
      </c>
      <c r="B486" s="4" t="s">
        <v>11</v>
      </c>
      <c r="C486" s="4">
        <v>690</v>
      </c>
      <c r="D486" s="10" t="s">
        <v>1102</v>
      </c>
      <c r="E486" s="9" t="s">
        <v>38</v>
      </c>
      <c r="F486" s="43"/>
      <c r="G486" s="14" t="s">
        <v>345</v>
      </c>
      <c r="H486" s="11"/>
      <c r="I486" s="11"/>
    </row>
    <row r="487" spans="1:9" x14ac:dyDescent="0.25">
      <c r="A487" s="4" t="s">
        <v>1103</v>
      </c>
      <c r="B487" s="4" t="s">
        <v>11</v>
      </c>
      <c r="C487" s="4">
        <v>690</v>
      </c>
      <c r="D487" s="10" t="s">
        <v>1104</v>
      </c>
      <c r="E487" s="9" t="s">
        <v>38</v>
      </c>
      <c r="F487" s="43"/>
      <c r="G487" s="14" t="s">
        <v>345</v>
      </c>
      <c r="H487" s="11"/>
      <c r="I487" s="11"/>
    </row>
    <row r="488" spans="1:9" x14ac:dyDescent="0.25">
      <c r="A488" s="4" t="s">
        <v>1105</v>
      </c>
      <c r="B488" s="4" t="s">
        <v>11</v>
      </c>
      <c r="C488" s="4">
        <v>692</v>
      </c>
      <c r="D488" s="5" t="s">
        <v>139</v>
      </c>
      <c r="E488" s="4" t="s">
        <v>38</v>
      </c>
      <c r="F488" s="6">
        <v>517.91</v>
      </c>
      <c r="G488" s="5" t="s">
        <v>345</v>
      </c>
    </row>
    <row r="489" spans="1:9" ht="30" x14ac:dyDescent="0.25">
      <c r="A489" s="4" t="s">
        <v>1106</v>
      </c>
      <c r="B489" s="4" t="s">
        <v>11</v>
      </c>
      <c r="C489" s="4">
        <v>692</v>
      </c>
      <c r="D489" s="10" t="s">
        <v>1107</v>
      </c>
      <c r="E489" s="9" t="s">
        <v>38</v>
      </c>
      <c r="F489" s="6"/>
      <c r="G489" s="14" t="s">
        <v>345</v>
      </c>
      <c r="H489" s="11"/>
      <c r="I489" s="11"/>
    </row>
    <row r="490" spans="1:9" x14ac:dyDescent="0.25">
      <c r="A490" s="4" t="s">
        <v>1108</v>
      </c>
      <c r="B490" s="4" t="s">
        <v>17</v>
      </c>
      <c r="C490" s="4">
        <v>696</v>
      </c>
      <c r="D490" s="5" t="s">
        <v>196</v>
      </c>
      <c r="E490" s="4" t="s">
        <v>23</v>
      </c>
      <c r="F490" s="6">
        <v>32</v>
      </c>
      <c r="G490" s="5" t="s">
        <v>978</v>
      </c>
    </row>
    <row r="491" spans="1:9" x14ac:dyDescent="0.25">
      <c r="A491" s="4" t="s">
        <v>1109</v>
      </c>
      <c r="B491" s="4" t="s">
        <v>17</v>
      </c>
      <c r="C491" s="4">
        <v>696</v>
      </c>
      <c r="D491" s="5" t="s">
        <v>197</v>
      </c>
      <c r="E491" s="4" t="s">
        <v>23</v>
      </c>
      <c r="F491" s="6">
        <v>25</v>
      </c>
      <c r="G491" s="5" t="s">
        <v>978</v>
      </c>
    </row>
    <row r="492" spans="1:9" x14ac:dyDescent="0.25">
      <c r="A492" s="4" t="s">
        <v>1110</v>
      </c>
      <c r="B492" s="4" t="s">
        <v>17</v>
      </c>
      <c r="C492" s="4">
        <v>696</v>
      </c>
      <c r="D492" s="5" t="s">
        <v>198</v>
      </c>
      <c r="E492" s="4" t="s">
        <v>23</v>
      </c>
      <c r="F492" s="6">
        <v>10</v>
      </c>
      <c r="G492" s="5" t="s">
        <v>978</v>
      </c>
    </row>
    <row r="493" spans="1:9" x14ac:dyDescent="0.25">
      <c r="A493" s="4" t="s">
        <v>1111</v>
      </c>
      <c r="B493" s="4" t="s">
        <v>17</v>
      </c>
      <c r="C493" s="4">
        <v>696</v>
      </c>
      <c r="D493" s="5" t="s">
        <v>199</v>
      </c>
      <c r="E493" s="4" t="s">
        <v>23</v>
      </c>
      <c r="F493" s="6">
        <v>6.5</v>
      </c>
      <c r="G493" s="5" t="s">
        <v>978</v>
      </c>
    </row>
    <row r="494" spans="1:9" ht="30" x14ac:dyDescent="0.25">
      <c r="A494" s="4" t="s">
        <v>1112</v>
      </c>
      <c r="B494" s="4" t="s">
        <v>17</v>
      </c>
      <c r="C494" s="4">
        <v>713</v>
      </c>
      <c r="D494" s="8" t="s">
        <v>207</v>
      </c>
      <c r="E494" s="4" t="s">
        <v>23</v>
      </c>
      <c r="F494" s="6">
        <v>1.9253846153846153</v>
      </c>
      <c r="G494" s="17" t="s">
        <v>261</v>
      </c>
      <c r="H494" s="8"/>
      <c r="I494" s="8"/>
    </row>
    <row r="495" spans="1:9" x14ac:dyDescent="0.25">
      <c r="A495" s="4" t="s">
        <v>1113</v>
      </c>
      <c r="B495" s="4" t="s">
        <v>17</v>
      </c>
      <c r="C495" s="4">
        <v>719</v>
      </c>
      <c r="D495" s="5" t="s">
        <v>209</v>
      </c>
      <c r="E495" s="4" t="s">
        <v>38</v>
      </c>
      <c r="F495" s="6">
        <v>70</v>
      </c>
      <c r="G495" s="5" t="s">
        <v>261</v>
      </c>
    </row>
    <row r="496" spans="1:9" x14ac:dyDescent="0.25">
      <c r="A496" s="4" t="s">
        <v>1114</v>
      </c>
      <c r="B496" s="4" t="s">
        <v>17</v>
      </c>
      <c r="C496" s="4">
        <v>719</v>
      </c>
      <c r="D496" s="5" t="s">
        <v>1115</v>
      </c>
      <c r="E496" s="4" t="s">
        <v>38</v>
      </c>
      <c r="F496" s="6">
        <v>50</v>
      </c>
      <c r="G496" s="5" t="s">
        <v>261</v>
      </c>
    </row>
    <row r="497" spans="1:9" ht="30" x14ac:dyDescent="0.25">
      <c r="A497" s="4" t="s">
        <v>1116</v>
      </c>
      <c r="B497" s="4" t="s">
        <v>17</v>
      </c>
      <c r="C497" s="4">
        <v>719</v>
      </c>
      <c r="D497" s="10" t="s">
        <v>1117</v>
      </c>
      <c r="E497" s="9" t="s">
        <v>38</v>
      </c>
      <c r="F497" s="6">
        <v>51</v>
      </c>
      <c r="G497" s="14" t="s">
        <v>261</v>
      </c>
      <c r="H497" s="11"/>
      <c r="I497" s="11"/>
    </row>
    <row r="498" spans="1:9" ht="30" x14ac:dyDescent="0.25">
      <c r="A498" s="4" t="s">
        <v>1118</v>
      </c>
      <c r="B498" s="4" t="s">
        <v>17</v>
      </c>
      <c r="C498" s="4">
        <v>724</v>
      </c>
      <c r="D498" s="10" t="s">
        <v>208</v>
      </c>
      <c r="E498" s="9" t="s">
        <v>21</v>
      </c>
      <c r="F498" s="6">
        <v>20</v>
      </c>
      <c r="G498" s="14" t="s">
        <v>261</v>
      </c>
      <c r="H498" s="11"/>
      <c r="I498" s="11"/>
    </row>
    <row r="499" spans="1:9" ht="30" x14ac:dyDescent="0.25">
      <c r="A499" s="4" t="s">
        <v>1119</v>
      </c>
      <c r="B499" s="4" t="s">
        <v>17</v>
      </c>
      <c r="C499" s="4">
        <v>730</v>
      </c>
      <c r="D499" s="10" t="s">
        <v>1120</v>
      </c>
      <c r="E499" s="9" t="s">
        <v>46</v>
      </c>
      <c r="F499" s="6">
        <v>1050</v>
      </c>
      <c r="G499" s="14" t="s">
        <v>261</v>
      </c>
      <c r="H499" s="11"/>
      <c r="I499" s="11"/>
    </row>
    <row r="500" spans="1:9" ht="30" x14ac:dyDescent="0.25">
      <c r="A500" s="4" t="s">
        <v>1121</v>
      </c>
      <c r="B500" s="4" t="s">
        <v>17</v>
      </c>
      <c r="C500" s="4">
        <v>741</v>
      </c>
      <c r="D500" s="10" t="s">
        <v>1122</v>
      </c>
      <c r="E500" s="9" t="s">
        <v>38</v>
      </c>
      <c r="F500" s="6">
        <v>32</v>
      </c>
      <c r="G500" s="14" t="s">
        <v>261</v>
      </c>
      <c r="H500" s="11"/>
      <c r="I500" s="11"/>
    </row>
    <row r="501" spans="1:9" ht="30" x14ac:dyDescent="0.25">
      <c r="A501" s="4" t="s">
        <v>1123</v>
      </c>
      <c r="B501" s="4" t="s">
        <v>17</v>
      </c>
      <c r="C501" s="4">
        <v>750</v>
      </c>
      <c r="D501" s="10" t="s">
        <v>1124</v>
      </c>
      <c r="E501" s="4" t="s">
        <v>23</v>
      </c>
      <c r="F501" s="6">
        <v>38</v>
      </c>
      <c r="G501" s="14" t="s">
        <v>261</v>
      </c>
      <c r="H501" s="11"/>
      <c r="I501" s="11"/>
    </row>
    <row r="502" spans="1:9" ht="30" x14ac:dyDescent="0.25">
      <c r="A502" s="4" t="s">
        <v>1125</v>
      </c>
      <c r="B502" s="4" t="s">
        <v>17</v>
      </c>
      <c r="C502" s="4">
        <v>750</v>
      </c>
      <c r="D502" s="10" t="s">
        <v>210</v>
      </c>
      <c r="E502" s="4" t="s">
        <v>23</v>
      </c>
      <c r="F502" s="6">
        <v>700</v>
      </c>
      <c r="G502" s="14" t="s">
        <v>261</v>
      </c>
      <c r="H502" s="11"/>
      <c r="I502" s="11"/>
    </row>
    <row r="503" spans="1:9" ht="30" x14ac:dyDescent="0.25">
      <c r="A503" s="4" t="s">
        <v>1126</v>
      </c>
      <c r="B503" s="4" t="s">
        <v>17</v>
      </c>
      <c r="C503" s="4">
        <v>750</v>
      </c>
      <c r="D503" s="10" t="s">
        <v>1127</v>
      </c>
      <c r="E503" s="4" t="s">
        <v>23</v>
      </c>
      <c r="F503" s="6">
        <v>55</v>
      </c>
      <c r="G503" s="14" t="s">
        <v>261</v>
      </c>
      <c r="H503" s="11"/>
      <c r="I503" s="11"/>
    </row>
    <row r="504" spans="1:9" x14ac:dyDescent="0.25">
      <c r="A504" s="4" t="s">
        <v>1128</v>
      </c>
      <c r="B504" s="4" t="s">
        <v>17</v>
      </c>
      <c r="C504" s="4">
        <v>750</v>
      </c>
      <c r="D504" s="5" t="s">
        <v>1129</v>
      </c>
      <c r="E504" s="4" t="s">
        <v>23</v>
      </c>
      <c r="F504" s="6">
        <v>75</v>
      </c>
      <c r="G504" s="5" t="s">
        <v>261</v>
      </c>
    </row>
    <row r="505" spans="1:9" x14ac:dyDescent="0.25">
      <c r="A505" s="4" t="s">
        <v>1130</v>
      </c>
      <c r="B505" s="4" t="s">
        <v>17</v>
      </c>
      <c r="C505" s="4">
        <v>751</v>
      </c>
      <c r="D505" s="10" t="s">
        <v>211</v>
      </c>
      <c r="E505" s="4" t="s">
        <v>194</v>
      </c>
      <c r="F505" s="6">
        <v>4750</v>
      </c>
      <c r="G505" s="14" t="s">
        <v>261</v>
      </c>
      <c r="H505" s="11"/>
      <c r="I505" s="11"/>
    </row>
    <row r="506" spans="1:9" x14ac:dyDescent="0.25">
      <c r="A506" s="4" t="s">
        <v>1131</v>
      </c>
      <c r="B506" s="4" t="s">
        <v>17</v>
      </c>
      <c r="C506" s="4">
        <v>1000</v>
      </c>
      <c r="D506" s="10" t="s">
        <v>1132</v>
      </c>
      <c r="E506" s="9" t="s">
        <v>46</v>
      </c>
      <c r="F506" s="6"/>
      <c r="G506" s="14" t="s">
        <v>345</v>
      </c>
      <c r="H506" s="11"/>
      <c r="I506" s="11"/>
    </row>
    <row r="507" spans="1:9" x14ac:dyDescent="0.25">
      <c r="A507" s="4" t="s">
        <v>1133</v>
      </c>
      <c r="B507" s="4" t="s">
        <v>17</v>
      </c>
      <c r="C507" s="4">
        <v>1000</v>
      </c>
      <c r="D507" s="10" t="s">
        <v>1134</v>
      </c>
      <c r="E507" s="9" t="s">
        <v>46</v>
      </c>
      <c r="F507" s="6"/>
      <c r="G507" s="14" t="s">
        <v>345</v>
      </c>
      <c r="H507" s="11"/>
      <c r="I507" s="11"/>
    </row>
    <row r="508" spans="1:9" x14ac:dyDescent="0.25">
      <c r="A508" s="4" t="s">
        <v>1135</v>
      </c>
      <c r="B508" s="4" t="s">
        <v>17</v>
      </c>
      <c r="C508" s="4">
        <v>1000</v>
      </c>
      <c r="D508" s="10" t="s">
        <v>1136</v>
      </c>
      <c r="E508" s="9" t="s">
        <v>46</v>
      </c>
      <c r="F508" s="6"/>
      <c r="G508" s="14" t="s">
        <v>345</v>
      </c>
      <c r="H508" s="11"/>
      <c r="I508" s="11"/>
    </row>
    <row r="509" spans="1:9" x14ac:dyDescent="0.25">
      <c r="A509" s="4" t="s">
        <v>1137</v>
      </c>
      <c r="B509" s="4" t="s">
        <v>17</v>
      </c>
      <c r="C509" s="4">
        <v>1210</v>
      </c>
      <c r="D509" s="10" t="s">
        <v>1138</v>
      </c>
      <c r="E509" s="9" t="s">
        <v>38</v>
      </c>
      <c r="F509" s="6"/>
      <c r="G509" s="14" t="s">
        <v>345</v>
      </c>
      <c r="H509" s="11"/>
      <c r="I509" s="11"/>
    </row>
    <row r="510" spans="1:9" x14ac:dyDescent="0.25">
      <c r="A510" s="4" t="s">
        <v>1139</v>
      </c>
      <c r="B510" s="4" t="s">
        <v>1140</v>
      </c>
      <c r="C510" s="4">
        <v>2511</v>
      </c>
      <c r="D510" s="5" t="s">
        <v>1141</v>
      </c>
      <c r="E510" s="4" t="s">
        <v>23</v>
      </c>
      <c r="F510" s="6">
        <v>23.25</v>
      </c>
      <c r="G510" s="5" t="s">
        <v>428</v>
      </c>
    </row>
    <row r="511" spans="1:9" x14ac:dyDescent="0.25">
      <c r="A511" s="4" t="s">
        <v>1142</v>
      </c>
      <c r="B511" s="4" t="s">
        <v>1140</v>
      </c>
      <c r="C511" s="4">
        <v>2511</v>
      </c>
      <c r="D511" s="5" t="s">
        <v>1143</v>
      </c>
      <c r="E511" s="4" t="s">
        <v>23</v>
      </c>
      <c r="F511" s="6">
        <v>152.57714285714286</v>
      </c>
      <c r="G511" s="5" t="s">
        <v>428</v>
      </c>
    </row>
    <row r="512" spans="1:9" x14ac:dyDescent="0.25">
      <c r="A512" s="4" t="s">
        <v>1144</v>
      </c>
      <c r="B512" s="4" t="s">
        <v>1140</v>
      </c>
      <c r="C512" s="4">
        <v>2511</v>
      </c>
      <c r="D512" s="5" t="s">
        <v>1145</v>
      </c>
      <c r="E512" s="4" t="s">
        <v>23</v>
      </c>
      <c r="F512" s="6">
        <v>50</v>
      </c>
      <c r="G512" s="5" t="s">
        <v>428</v>
      </c>
    </row>
    <row r="513" spans="1:7" x14ac:dyDescent="0.25">
      <c r="A513" s="4" t="s">
        <v>1146</v>
      </c>
      <c r="B513" s="4" t="s">
        <v>1140</v>
      </c>
      <c r="C513" s="4">
        <v>2511</v>
      </c>
      <c r="D513" s="5" t="s">
        <v>1147</v>
      </c>
      <c r="E513" s="4" t="s">
        <v>23</v>
      </c>
      <c r="F513" s="6">
        <v>182.49857142857144</v>
      </c>
      <c r="G513" s="5" t="s">
        <v>428</v>
      </c>
    </row>
    <row r="514" spans="1:7" x14ac:dyDescent="0.25">
      <c r="A514" s="4" t="s">
        <v>1148</v>
      </c>
      <c r="B514" s="4" t="s">
        <v>1140</v>
      </c>
      <c r="C514" s="4">
        <v>2511</v>
      </c>
      <c r="D514" s="5" t="s">
        <v>1149</v>
      </c>
      <c r="E514" s="4" t="s">
        <v>23</v>
      </c>
      <c r="F514" s="6">
        <v>50</v>
      </c>
      <c r="G514" s="5" t="s">
        <v>428</v>
      </c>
    </row>
    <row r="515" spans="1:7" x14ac:dyDescent="0.25">
      <c r="A515" s="4" t="s">
        <v>1150</v>
      </c>
      <c r="B515" s="4" t="s">
        <v>1140</v>
      </c>
      <c r="C515" s="4">
        <v>2511</v>
      </c>
      <c r="D515" s="5" t="s">
        <v>1151</v>
      </c>
      <c r="E515" s="4" t="s">
        <v>23</v>
      </c>
      <c r="F515" s="6">
        <v>76.75</v>
      </c>
      <c r="G515" s="5" t="s">
        <v>428</v>
      </c>
    </row>
    <row r="516" spans="1:7" x14ac:dyDescent="0.25">
      <c r="A516" s="4" t="s">
        <v>1152</v>
      </c>
      <c r="B516" s="4" t="s">
        <v>1140</v>
      </c>
      <c r="C516" s="4">
        <v>2513</v>
      </c>
      <c r="D516" s="5" t="s">
        <v>1153</v>
      </c>
      <c r="E516" s="4" t="s">
        <v>23</v>
      </c>
      <c r="F516" s="6"/>
      <c r="G516" s="5" t="s">
        <v>428</v>
      </c>
    </row>
    <row r="517" spans="1:7" x14ac:dyDescent="0.25">
      <c r="A517" s="4" t="s">
        <v>1154</v>
      </c>
      <c r="B517" s="4" t="s">
        <v>1140</v>
      </c>
      <c r="C517" s="4">
        <v>2513</v>
      </c>
      <c r="D517" s="5" t="s">
        <v>1155</v>
      </c>
      <c r="E517" s="4" t="s">
        <v>23</v>
      </c>
      <c r="F517" s="6">
        <v>373.75</v>
      </c>
      <c r="G517" s="5" t="s">
        <v>428</v>
      </c>
    </row>
    <row r="518" spans="1:7" x14ac:dyDescent="0.25">
      <c r="A518" s="4" t="s">
        <v>1156</v>
      </c>
      <c r="B518" s="4" t="s">
        <v>1140</v>
      </c>
      <c r="C518" s="4">
        <v>2513</v>
      </c>
      <c r="D518" s="5" t="s">
        <v>1157</v>
      </c>
      <c r="E518" s="4" t="s">
        <v>23</v>
      </c>
      <c r="F518" s="6"/>
      <c r="G518" s="5" t="s">
        <v>428</v>
      </c>
    </row>
    <row r="519" spans="1:7" x14ac:dyDescent="0.25">
      <c r="A519" s="4" t="s">
        <v>1158</v>
      </c>
      <c r="B519" s="4" t="s">
        <v>1140</v>
      </c>
      <c r="C519" s="4">
        <v>2516</v>
      </c>
      <c r="D519" s="5" t="s">
        <v>1159</v>
      </c>
      <c r="E519" s="4" t="s">
        <v>38</v>
      </c>
      <c r="F519" s="6">
        <v>625.91428571428571</v>
      </c>
      <c r="G519" s="5" t="s">
        <v>428</v>
      </c>
    </row>
    <row r="520" spans="1:7" x14ac:dyDescent="0.25">
      <c r="A520" s="4" t="s">
        <v>1160</v>
      </c>
      <c r="B520" s="4" t="s">
        <v>1140</v>
      </c>
      <c r="C520" s="4">
        <v>2516</v>
      </c>
      <c r="D520" s="5" t="s">
        <v>1161</v>
      </c>
      <c r="E520" s="4" t="s">
        <v>23</v>
      </c>
      <c r="F520" s="6"/>
      <c r="G520" s="5" t="s">
        <v>428</v>
      </c>
    </row>
    <row r="521" spans="1:7" x14ac:dyDescent="0.25">
      <c r="A521" s="4" t="s">
        <v>1162</v>
      </c>
      <c r="B521" s="4" t="s">
        <v>1140</v>
      </c>
      <c r="C521" s="4">
        <v>2516</v>
      </c>
      <c r="D521" s="5" t="s">
        <v>1163</v>
      </c>
      <c r="E521" s="4" t="s">
        <v>23</v>
      </c>
      <c r="F521" s="6"/>
      <c r="G521" s="5" t="s">
        <v>428</v>
      </c>
    </row>
    <row r="522" spans="1:7" x14ac:dyDescent="0.25">
      <c r="A522" s="4" t="s">
        <v>1164</v>
      </c>
      <c r="B522" s="4" t="s">
        <v>1140</v>
      </c>
      <c r="C522" s="4">
        <v>2520</v>
      </c>
      <c r="D522" s="5" t="s">
        <v>1165</v>
      </c>
      <c r="E522" s="4" t="s">
        <v>38</v>
      </c>
      <c r="F522" s="6">
        <v>4500</v>
      </c>
      <c r="G522" s="5" t="s">
        <v>428</v>
      </c>
    </row>
    <row r="523" spans="1:7" x14ac:dyDescent="0.25">
      <c r="A523" s="4" t="s">
        <v>1166</v>
      </c>
      <c r="B523" s="4" t="s">
        <v>1140</v>
      </c>
      <c r="C523" s="4">
        <v>2520</v>
      </c>
      <c r="D523" s="5" t="s">
        <v>1167</v>
      </c>
      <c r="E523" s="4" t="s">
        <v>38</v>
      </c>
      <c r="F523" s="6">
        <v>641.25</v>
      </c>
      <c r="G523" s="5" t="s">
        <v>428</v>
      </c>
    </row>
    <row r="524" spans="1:7" x14ac:dyDescent="0.25">
      <c r="A524" s="4" t="s">
        <v>1164</v>
      </c>
      <c r="B524" s="4" t="s">
        <v>1140</v>
      </c>
      <c r="C524" s="4">
        <v>2520</v>
      </c>
      <c r="D524" s="5" t="s">
        <v>1168</v>
      </c>
      <c r="E524" s="4" t="s">
        <v>38</v>
      </c>
      <c r="F524" s="44">
        <v>3600</v>
      </c>
      <c r="G524" s="5" t="s">
        <v>428</v>
      </c>
    </row>
    <row r="525" spans="1:7" x14ac:dyDescent="0.25">
      <c r="A525" s="4" t="s">
        <v>1166</v>
      </c>
      <c r="B525" s="4" t="s">
        <v>1140</v>
      </c>
      <c r="C525" s="4">
        <v>2520</v>
      </c>
      <c r="D525" s="5" t="s">
        <v>1169</v>
      </c>
      <c r="E525" s="4" t="s">
        <v>38</v>
      </c>
      <c r="F525" s="44">
        <v>800</v>
      </c>
      <c r="G525" s="5" t="s">
        <v>428</v>
      </c>
    </row>
    <row r="526" spans="1:7" x14ac:dyDescent="0.25">
      <c r="A526" s="4" t="s">
        <v>1170</v>
      </c>
      <c r="B526" s="4" t="s">
        <v>1140</v>
      </c>
      <c r="C526" s="4">
        <v>2520</v>
      </c>
      <c r="D526" s="5" t="s">
        <v>1171</v>
      </c>
      <c r="E526" s="4" t="s">
        <v>23</v>
      </c>
      <c r="F526" s="6">
        <v>139.375</v>
      </c>
      <c r="G526" s="5" t="s">
        <v>428</v>
      </c>
    </row>
    <row r="527" spans="1:7" x14ac:dyDescent="0.25">
      <c r="A527" s="4" t="s">
        <v>1172</v>
      </c>
      <c r="B527" s="4" t="s">
        <v>1140</v>
      </c>
      <c r="C527" s="4">
        <v>2521</v>
      </c>
      <c r="D527" s="5" t="s">
        <v>1173</v>
      </c>
      <c r="E527" s="4" t="s">
        <v>23</v>
      </c>
      <c r="F527" s="6">
        <v>376</v>
      </c>
      <c r="G527" s="5" t="s">
        <v>428</v>
      </c>
    </row>
    <row r="528" spans="1:7" x14ac:dyDescent="0.25">
      <c r="A528" s="4" t="s">
        <v>1174</v>
      </c>
      <c r="B528" s="4" t="s">
        <v>1140</v>
      </c>
      <c r="C528" s="4">
        <v>2521</v>
      </c>
      <c r="D528" s="5" t="s">
        <v>1175</v>
      </c>
      <c r="E528" s="4" t="s">
        <v>23</v>
      </c>
      <c r="F528" s="6">
        <v>1175</v>
      </c>
      <c r="G528" s="5" t="s">
        <v>428</v>
      </c>
    </row>
    <row r="529" spans="1:7" x14ac:dyDescent="0.25">
      <c r="A529" s="4" t="s">
        <v>1176</v>
      </c>
      <c r="B529" s="4" t="s">
        <v>1140</v>
      </c>
      <c r="C529" s="4">
        <v>2525</v>
      </c>
      <c r="D529" s="5" t="s">
        <v>1177</v>
      </c>
      <c r="E529" s="4" t="s">
        <v>38</v>
      </c>
      <c r="F529" s="44">
        <v>7500</v>
      </c>
      <c r="G529" s="5" t="s">
        <v>428</v>
      </c>
    </row>
    <row r="530" spans="1:7" x14ac:dyDescent="0.25">
      <c r="A530" s="4" t="s">
        <v>1178</v>
      </c>
      <c r="B530" s="4" t="s">
        <v>1140</v>
      </c>
      <c r="C530" s="4">
        <v>2526</v>
      </c>
      <c r="D530" s="5" t="s">
        <v>1179</v>
      </c>
      <c r="E530" s="4" t="s">
        <v>38</v>
      </c>
      <c r="F530" s="6">
        <v>180</v>
      </c>
      <c r="G530" s="5" t="s">
        <v>428</v>
      </c>
    </row>
    <row r="531" spans="1:7" x14ac:dyDescent="0.25">
      <c r="A531" s="4" t="s">
        <v>1180</v>
      </c>
      <c r="B531" s="4" t="s">
        <v>1140</v>
      </c>
      <c r="C531" s="4">
        <v>2534</v>
      </c>
      <c r="D531" s="5" t="s">
        <v>1181</v>
      </c>
      <c r="E531" s="4" t="s">
        <v>38</v>
      </c>
      <c r="F531" s="6">
        <v>280</v>
      </c>
      <c r="G531" s="5" t="s">
        <v>428</v>
      </c>
    </row>
    <row r="532" spans="1:7" x14ac:dyDescent="0.25">
      <c r="A532" s="4" t="s">
        <v>1182</v>
      </c>
      <c r="B532" s="4" t="s">
        <v>1140</v>
      </c>
      <c r="C532" s="4">
        <v>2534</v>
      </c>
      <c r="D532" s="5" t="s">
        <v>1183</v>
      </c>
      <c r="E532" s="4" t="s">
        <v>23</v>
      </c>
      <c r="F532" s="6"/>
      <c r="G532" s="5" t="s">
        <v>428</v>
      </c>
    </row>
    <row r="533" spans="1:7" x14ac:dyDescent="0.25">
      <c r="A533" s="4" t="s">
        <v>1184</v>
      </c>
      <c r="B533" s="4" t="s">
        <v>1140</v>
      </c>
      <c r="C533" s="4">
        <v>2534</v>
      </c>
      <c r="D533" s="5" t="s">
        <v>1185</v>
      </c>
      <c r="E533" s="4" t="s">
        <v>23</v>
      </c>
      <c r="F533" s="6"/>
      <c r="G533" s="5" t="s">
        <v>428</v>
      </c>
    </row>
    <row r="534" spans="1:7" x14ac:dyDescent="0.25">
      <c r="A534" s="4" t="s">
        <v>1186</v>
      </c>
      <c r="B534" s="4" t="s">
        <v>1140</v>
      </c>
      <c r="C534" s="4">
        <v>2555</v>
      </c>
      <c r="D534" s="5" t="s">
        <v>1187</v>
      </c>
      <c r="E534" s="4" t="s">
        <v>38</v>
      </c>
      <c r="F534" s="6">
        <v>500</v>
      </c>
      <c r="G534" s="5" t="s">
        <v>428</v>
      </c>
    </row>
    <row r="535" spans="1:7" x14ac:dyDescent="0.25">
      <c r="A535" s="4" t="s">
        <v>1188</v>
      </c>
      <c r="B535" s="4" t="s">
        <v>11</v>
      </c>
      <c r="C535" s="4">
        <v>6002</v>
      </c>
      <c r="D535" s="5" t="s">
        <v>1189</v>
      </c>
      <c r="E535" s="4" t="s">
        <v>38</v>
      </c>
      <c r="G535" s="14" t="s">
        <v>345</v>
      </c>
    </row>
    <row r="536" spans="1:7" x14ac:dyDescent="0.25">
      <c r="A536" s="4" t="s">
        <v>1190</v>
      </c>
      <c r="B536" s="4" t="s">
        <v>11</v>
      </c>
      <c r="C536" s="4">
        <v>6002</v>
      </c>
      <c r="D536" s="5" t="s">
        <v>1191</v>
      </c>
      <c r="E536" s="4" t="s">
        <v>38</v>
      </c>
      <c r="G536" s="14" t="s">
        <v>345</v>
      </c>
    </row>
    <row r="537" spans="1:7" x14ac:dyDescent="0.25">
      <c r="A537" s="4" t="s">
        <v>1192</v>
      </c>
      <c r="B537" s="4" t="s">
        <v>11</v>
      </c>
      <c r="C537" s="4">
        <v>6002</v>
      </c>
      <c r="D537" s="5" t="s">
        <v>1193</v>
      </c>
      <c r="E537" s="4" t="s">
        <v>38</v>
      </c>
      <c r="G537" s="14" t="s">
        <v>345</v>
      </c>
    </row>
    <row r="538" spans="1:7" x14ac:dyDescent="0.25">
      <c r="A538" s="4" t="s">
        <v>1194</v>
      </c>
      <c r="B538" s="4" t="s">
        <v>11</v>
      </c>
      <c r="C538" s="4">
        <v>6002</v>
      </c>
      <c r="D538" s="5" t="s">
        <v>1195</v>
      </c>
      <c r="E538" s="4" t="s">
        <v>38</v>
      </c>
      <c r="G538" s="14" t="s">
        <v>345</v>
      </c>
    </row>
    <row r="539" spans="1:7" x14ac:dyDescent="0.25">
      <c r="A539" s="4" t="s">
        <v>1196</v>
      </c>
      <c r="B539" s="4" t="s">
        <v>11</v>
      </c>
      <c r="C539" s="4">
        <v>6004</v>
      </c>
      <c r="D539" s="5" t="s">
        <v>1197</v>
      </c>
      <c r="E539" s="4" t="s">
        <v>23</v>
      </c>
      <c r="G539" s="14" t="s">
        <v>345</v>
      </c>
    </row>
    <row r="540" spans="1:7" x14ac:dyDescent="0.25">
      <c r="A540" s="4" t="s">
        <v>1198</v>
      </c>
      <c r="B540" s="4" t="s">
        <v>11</v>
      </c>
      <c r="C540" s="4">
        <v>6010</v>
      </c>
      <c r="D540" s="5" t="s">
        <v>1199</v>
      </c>
      <c r="E540" s="4" t="s">
        <v>38</v>
      </c>
      <c r="G540" s="14" t="s">
        <v>345</v>
      </c>
    </row>
    <row r="541" spans="1:7" x14ac:dyDescent="0.25">
      <c r="A541" s="4" t="s">
        <v>1200</v>
      </c>
      <c r="B541" s="4" t="s">
        <v>11</v>
      </c>
      <c r="C541" s="4">
        <v>6010</v>
      </c>
      <c r="D541" s="5" t="s">
        <v>1201</v>
      </c>
      <c r="E541" s="4" t="s">
        <v>38</v>
      </c>
      <c r="G541" s="14" t="s">
        <v>345</v>
      </c>
    </row>
  </sheetData>
  <autoFilter ref="A2:I705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SOPCC</vt:lpstr>
      <vt:lpstr>Fort Bend County Master List</vt:lpstr>
      <vt:lpstr>SOPCC!Print_Area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Thomas</dc:creator>
  <cp:keywords/>
  <dc:description/>
  <cp:lastModifiedBy>Lindemann, Brooke</cp:lastModifiedBy>
  <cp:revision/>
  <cp:lastPrinted>2024-02-08T16:14:39Z</cp:lastPrinted>
  <dcterms:created xsi:type="dcterms:W3CDTF">2022-06-22T12:47:33Z</dcterms:created>
  <dcterms:modified xsi:type="dcterms:W3CDTF">2024-02-08T16:18:24Z</dcterms:modified>
  <cp:category/>
  <cp:contentStatus/>
</cp:coreProperties>
</file>