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daimi\HINESAD Dropbox\Gregory Lake\HINES A+D\005-PROJECTS\2022-05 AA Memorial Park\J-Deliverables\J1-Issued\2024-04-12 Issue for Bid and Construction\"/>
    </mc:Choice>
  </mc:AlternateContent>
  <xr:revisionPtr revIDLastSave="0" documentId="13_ncr:1_{28996E31-FCE6-4818-A317-EF440A7149D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00% CD" sheetId="1" r:id="rId1"/>
  </sheets>
  <definedNames>
    <definedName name="_xlnm.Print_Area" localSheetId="0">'100% CD'!$A$1:$N$370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2" i="1" l="1"/>
  <c r="N207" i="1"/>
  <c r="N208" i="1"/>
  <c r="N209" i="1"/>
  <c r="N210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188" i="1"/>
  <c r="N184" i="1"/>
  <c r="N170" i="1"/>
  <c r="N171" i="1"/>
  <c r="N172" i="1"/>
  <c r="N173" i="1"/>
  <c r="N174" i="1"/>
  <c r="N175" i="1"/>
  <c r="N176" i="1"/>
  <c r="N177" i="1"/>
  <c r="N178" i="1"/>
  <c r="N179" i="1"/>
  <c r="N169" i="1"/>
  <c r="N162" i="1"/>
  <c r="N163" i="1"/>
  <c r="N164" i="1"/>
  <c r="N161" i="1"/>
  <c r="N149" i="1"/>
  <c r="N144" i="1"/>
  <c r="N145" i="1"/>
  <c r="N143" i="1"/>
  <c r="N141" i="1"/>
  <c r="N140" i="1"/>
  <c r="N138" i="1"/>
  <c r="N137" i="1"/>
  <c r="N133" i="1"/>
  <c r="N127" i="1"/>
  <c r="N128" i="1"/>
  <c r="N129" i="1"/>
  <c r="N130" i="1"/>
  <c r="N126" i="1"/>
  <c r="N118" i="1"/>
  <c r="N119" i="1"/>
  <c r="N120" i="1"/>
  <c r="N121" i="1"/>
  <c r="N122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99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70" i="1"/>
  <c r="N71" i="1"/>
  <c r="N69" i="1"/>
  <c r="N68" i="1"/>
  <c r="N67" i="1"/>
  <c r="N66" i="1"/>
  <c r="N65" i="1"/>
  <c r="N64" i="1"/>
  <c r="N63" i="1"/>
  <c r="N59" i="1"/>
  <c r="N58" i="1"/>
  <c r="N53" i="1"/>
  <c r="N52" i="1"/>
  <c r="N51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1" i="1"/>
  <c r="N26" i="1"/>
  <c r="N25" i="1"/>
  <c r="N24" i="1"/>
  <c r="N23" i="1"/>
  <c r="N22" i="1"/>
  <c r="N16" i="1"/>
  <c r="N15" i="1"/>
  <c r="N14" i="1"/>
  <c r="N13" i="1"/>
  <c r="N12" i="1"/>
  <c r="N11" i="1"/>
  <c r="N10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F329" i="1"/>
  <c r="F330" i="1" s="1"/>
  <c r="F191" i="1"/>
  <c r="F190" i="1"/>
  <c r="F296" i="1"/>
  <c r="F251" i="1"/>
  <c r="N348" i="1" l="1"/>
  <c r="F259" i="1" l="1"/>
  <c r="F215" i="1" l="1"/>
  <c r="F325" i="1" l="1"/>
  <c r="F321" i="1"/>
  <c r="F322" i="1" s="1"/>
  <c r="F304" i="1"/>
  <c r="F306" i="1" s="1"/>
  <c r="F295" i="1"/>
  <c r="F298" i="1" s="1"/>
  <c r="F287" i="1"/>
  <c r="F289" i="1" s="1"/>
  <c r="F255" i="1"/>
  <c r="F256" i="1" s="1"/>
  <c r="F267" i="1"/>
  <c r="F263" i="1"/>
  <c r="F260" i="1"/>
  <c r="F105" i="1"/>
  <c r="F271" i="1" s="1"/>
  <c r="F272" i="1" s="1"/>
  <c r="F326" i="1" l="1"/>
  <c r="F305" i="1"/>
  <c r="F297" i="1"/>
  <c r="F288" i="1"/>
  <c r="F81" i="1" l="1"/>
  <c r="F73" i="1"/>
  <c r="F67" i="1"/>
  <c r="F65" i="1"/>
  <c r="F64" i="1"/>
  <c r="F282" i="1" l="1"/>
  <c r="F283" i="1" s="1"/>
  <c r="F275" i="1"/>
  <c r="F268" i="1"/>
  <c r="F264" i="1"/>
  <c r="F276" i="1" l="1"/>
  <c r="F277" i="1"/>
  <c r="N262" i="1"/>
</calcChain>
</file>

<file path=xl/sharedStrings.xml><?xml version="1.0" encoding="utf-8"?>
<sst xmlns="http://schemas.openxmlformats.org/spreadsheetml/2006/main" count="1226" uniqueCount="398">
  <si>
    <t xml:space="preserve">A. </t>
  </si>
  <si>
    <t>UNIT PRICES</t>
  </si>
  <si>
    <t>General Conditions</t>
  </si>
  <si>
    <t>1 .</t>
  </si>
  <si>
    <t>2 .</t>
  </si>
  <si>
    <t>3 .</t>
  </si>
  <si>
    <t>4 .</t>
  </si>
  <si>
    <t>5 .</t>
  </si>
  <si>
    <t>Unit</t>
  </si>
  <si>
    <t>Unit Cost</t>
  </si>
  <si>
    <t>Qty.</t>
  </si>
  <si>
    <t>Extension</t>
  </si>
  <si>
    <t>$</t>
  </si>
  <si>
    <t>LS</t>
  </si>
  <si>
    <t>1.1</t>
  </si>
  <si>
    <t>LF</t>
  </si>
  <si>
    <t>EA</t>
  </si>
  <si>
    <t>6 .</t>
  </si>
  <si>
    <t>GRAND TOTAL BASE BID</t>
  </si>
  <si>
    <t>BIDDER TO COMPLETE LINE ITEM FORM</t>
  </si>
  <si>
    <t xml:space="preserve">PART 1 - Unit Prices </t>
  </si>
  <si>
    <t xml:space="preserve">PART 2 - Alternates </t>
  </si>
  <si>
    <t>2.1</t>
  </si>
  <si>
    <t>SCHEDULE OF ALTERNATES</t>
  </si>
  <si>
    <t>Permits &amp; Surveying</t>
  </si>
  <si>
    <t>A.</t>
  </si>
  <si>
    <t>7 .</t>
  </si>
  <si>
    <t>8 .</t>
  </si>
  <si>
    <t>9 .</t>
  </si>
  <si>
    <t>10 .</t>
  </si>
  <si>
    <t>11 .</t>
  </si>
  <si>
    <t>12 .</t>
  </si>
  <si>
    <t>13 .</t>
  </si>
  <si>
    <t>14 .</t>
  </si>
  <si>
    <t>15 .</t>
  </si>
  <si>
    <t>16 .</t>
  </si>
  <si>
    <t>17 .</t>
  </si>
  <si>
    <t xml:space="preserve">B. </t>
  </si>
  <si>
    <t>SWPPP</t>
  </si>
  <si>
    <t>SF</t>
  </si>
  <si>
    <t xml:space="preserve">C. </t>
  </si>
  <si>
    <t xml:space="preserve">D. </t>
  </si>
  <si>
    <t xml:space="preserve">E. </t>
  </si>
  <si>
    <t xml:space="preserve">F. </t>
  </si>
  <si>
    <t>Walks - Concrete, 4 1/2" Thick</t>
  </si>
  <si>
    <t xml:space="preserve">G. </t>
  </si>
  <si>
    <t xml:space="preserve">H. </t>
  </si>
  <si>
    <t xml:space="preserve">K. </t>
  </si>
  <si>
    <t>18 .</t>
  </si>
  <si>
    <t>19 .</t>
  </si>
  <si>
    <t>20 .</t>
  </si>
  <si>
    <t>21 .</t>
  </si>
  <si>
    <t>22 .</t>
  </si>
  <si>
    <t>23 .</t>
  </si>
  <si>
    <t>60 Day Landscape Maintenance</t>
  </si>
  <si>
    <t xml:space="preserve">Pedestrian Hardscape 
</t>
  </si>
  <si>
    <t>Walks - Specialty Paving 'A'</t>
  </si>
  <si>
    <t>Walks - Specialty Paving 'B'</t>
  </si>
  <si>
    <t>Walks - Specialty Paving 'D'</t>
  </si>
  <si>
    <t>Walks - Specialty Paving 'E'</t>
  </si>
  <si>
    <t>Walks - Specialty Paving 'G'</t>
  </si>
  <si>
    <t>12" Concrete Containment Curb</t>
  </si>
  <si>
    <t>12" Flush Concrete Band</t>
  </si>
  <si>
    <t xml:space="preserve">Site Furnishings
</t>
  </si>
  <si>
    <t>Landscape Forms Table - Charlie Picnic Table</t>
  </si>
  <si>
    <t xml:space="preserve">Concrete Base, Polished - Double </t>
  </si>
  <si>
    <t xml:space="preserve">Concrete Base, Polished - Dedication Plaza </t>
  </si>
  <si>
    <t>Adinkra Medallion, Type A1</t>
  </si>
  <si>
    <t>Adinkra Medallion, Type B1</t>
  </si>
  <si>
    <t>Adinkra Medallion, Type B2</t>
  </si>
  <si>
    <t>Polished Concrete Wing Walls</t>
  </si>
  <si>
    <t>Polished Steel Handrail</t>
  </si>
  <si>
    <t xml:space="preserve">Etched Text on Concrete Wall </t>
  </si>
  <si>
    <t xml:space="preserve">Softscape
</t>
  </si>
  <si>
    <t>Tree - Columnar Sweet Gum, 65 gal</t>
  </si>
  <si>
    <t>Tree - Tulip Poplar, 65 gal</t>
  </si>
  <si>
    <t>Tree - Chaste Tree, 45 gal</t>
  </si>
  <si>
    <t>Wildflowers</t>
  </si>
  <si>
    <t>24 .</t>
  </si>
  <si>
    <t>25 .</t>
  </si>
  <si>
    <t>26 .</t>
  </si>
  <si>
    <t>27 .</t>
  </si>
  <si>
    <t>28 .</t>
  </si>
  <si>
    <t>29 .</t>
  </si>
  <si>
    <t>30 .</t>
  </si>
  <si>
    <t>31 .</t>
  </si>
  <si>
    <t>32 .</t>
  </si>
  <si>
    <t>33 .</t>
  </si>
  <si>
    <t>34 .</t>
  </si>
  <si>
    <t>35 .</t>
  </si>
  <si>
    <t>36 .</t>
  </si>
  <si>
    <t xml:space="preserve">Electrical
</t>
  </si>
  <si>
    <t xml:space="preserve">Outdoor Classroom Only
</t>
  </si>
  <si>
    <t xml:space="preserve">Dedication Plaza Only
</t>
  </si>
  <si>
    <t>Concrete Base, Polished - Single</t>
  </si>
  <si>
    <r>
      <t xml:space="preserve">Electrical Meter Loop &amp; Panel </t>
    </r>
    <r>
      <rPr>
        <sz val="9"/>
        <color theme="1"/>
        <rFont val="Century Gothic"/>
        <family val="2"/>
      </rPr>
      <t>(Complete &amp; In-Place)</t>
    </r>
  </si>
  <si>
    <r>
      <t xml:space="preserve">Gabion Walls @ Monument Plaza </t>
    </r>
    <r>
      <rPr>
        <sz val="9"/>
        <rFont val="Century Gothic"/>
        <family val="2"/>
      </rPr>
      <t>(Height Varies)</t>
    </r>
    <r>
      <rPr>
        <sz val="11"/>
        <rFont val="Century Gothic"/>
        <family val="2"/>
      </rPr>
      <t xml:space="preserve">
</t>
    </r>
  </si>
  <si>
    <t>37 .</t>
  </si>
  <si>
    <t xml:space="preserve">J. </t>
  </si>
  <si>
    <t>Tree - Drummond Red Maple, 30 gal</t>
  </si>
  <si>
    <t>Tree - Savannah Holly, 15 gal</t>
  </si>
  <si>
    <t>Shrub - Yaupon Holly, 7 gal</t>
  </si>
  <si>
    <t>Shrub - Wax Myrtle, 7 gal</t>
  </si>
  <si>
    <t>Tree - Loblolly Pine, 4" Machine Moved</t>
  </si>
  <si>
    <t>Tree - Loblolly Pine, 30 gal</t>
  </si>
  <si>
    <t>Tree - Loblolly Pine, 15 gal</t>
  </si>
  <si>
    <t>Tree - Loblolly Pine, 5 gal</t>
  </si>
  <si>
    <t>Tree - Mexican Sycamore, 30 gal</t>
  </si>
  <si>
    <t>Tree - Water Oak, 30 gal</t>
  </si>
  <si>
    <t>Tree - Willow Oak, 5 gal</t>
  </si>
  <si>
    <t>Tree - Texas Red Oak, 30 gal</t>
  </si>
  <si>
    <t>Tree - Cedar Elm, 5 gal</t>
  </si>
  <si>
    <t xml:space="preserve">Gabion Planter Walls @ Parking Lot
</t>
  </si>
  <si>
    <r>
      <t xml:space="preserve">Ipe Deck Bench </t>
    </r>
    <r>
      <rPr>
        <sz val="9"/>
        <rFont val="Century Gothic"/>
        <family val="2"/>
      </rPr>
      <t>(Incl. Concrete Base)</t>
    </r>
  </si>
  <si>
    <r>
      <t xml:space="preserve">Ipe Deck Bench w/ Drainage Inlet </t>
    </r>
    <r>
      <rPr>
        <sz val="9"/>
        <rFont val="Century Gothic"/>
        <family val="2"/>
      </rPr>
      <t>(Incl. Concrete Base)</t>
    </r>
  </si>
  <si>
    <r>
      <t xml:space="preserve">Sod - Common Bermuda </t>
    </r>
    <r>
      <rPr>
        <sz val="9"/>
        <rFont val="Century Gothic"/>
        <family val="2"/>
      </rPr>
      <t xml:space="preserve">(includes fine grading) </t>
    </r>
  </si>
  <si>
    <r>
      <t>Tree - Southern Live Oak, 200 gal. (</t>
    </r>
    <r>
      <rPr>
        <sz val="9"/>
        <rFont val="Century Gothic"/>
        <family val="2"/>
      </rPr>
      <t>Transplanted from Tree Farm)</t>
    </r>
  </si>
  <si>
    <r>
      <t xml:space="preserve">Hydromulch - Common Bermuda </t>
    </r>
    <r>
      <rPr>
        <sz val="9"/>
        <rFont val="Century Gothic"/>
        <family val="2"/>
      </rPr>
      <t>(includes fine grading)</t>
    </r>
  </si>
  <si>
    <t>Flag Poles on Concrete base</t>
  </si>
  <si>
    <t xml:space="preserve">Axis Memorial Only
</t>
  </si>
  <si>
    <t>Base Bid Items PHASE 1</t>
  </si>
  <si>
    <t>Bender Board, 1x12</t>
  </si>
  <si>
    <t>B.</t>
  </si>
  <si>
    <t>Walks - Specialty Paving 'B' Haunched Edge</t>
  </si>
  <si>
    <r>
      <t xml:space="preserve">Gravel Trough </t>
    </r>
    <r>
      <rPr>
        <sz val="9"/>
        <rFont val="Century Gothic"/>
        <family val="2"/>
      </rPr>
      <t xml:space="preserve">(At Gabions, Monument, &amp; </t>
    </r>
    <r>
      <rPr>
        <strike/>
        <sz val="9"/>
        <rFont val="Century Gothic"/>
        <family val="2"/>
      </rPr>
      <t>Freedom Plaza</t>
    </r>
    <r>
      <rPr>
        <sz val="9"/>
        <rFont val="Century Gothic"/>
        <family val="2"/>
      </rPr>
      <t>)</t>
    </r>
  </si>
  <si>
    <t>Walks - Specialty Paving 'E' Haunched Edge</t>
  </si>
  <si>
    <t>B1 - Low scale pathway bollard</t>
  </si>
  <si>
    <t>B2 - Pathway lantern</t>
  </si>
  <si>
    <t>B4 - Standard size bollard</t>
  </si>
  <si>
    <t>L1 - Linear LED side mounted for Gabion Wall</t>
  </si>
  <si>
    <t>L3 - Linear LED mounted in Pedestrian Portals</t>
  </si>
  <si>
    <t>L4 - Linear in-grade uplight</t>
  </si>
  <si>
    <t>L6 - Linear LED integrated in signage</t>
  </si>
  <si>
    <t>L7 - Linear ingrade LED wall washer</t>
  </si>
  <si>
    <t>P1 - Parking lot pole</t>
  </si>
  <si>
    <t>P2 - Temporary pole for Juneteenth Plaza</t>
  </si>
  <si>
    <t>U1 - Stake mounted tree uplight</t>
  </si>
  <si>
    <t>U2 - Stake mounted  tree uplight</t>
  </si>
  <si>
    <t>U3 - Adjustable LED ingrade</t>
  </si>
  <si>
    <t>U4 - Stake mounted tree uplight w/ adj spike mount</t>
  </si>
  <si>
    <t>W1 - Wall recessed step light</t>
  </si>
  <si>
    <t>C.</t>
  </si>
  <si>
    <r>
      <rPr>
        <i/>
        <strike/>
        <sz val="11"/>
        <rFont val="Century Gothic"/>
        <family val="2"/>
      </rPr>
      <t>B3 - Planting bed glowing bollard</t>
    </r>
    <r>
      <rPr>
        <i/>
        <sz val="11"/>
        <rFont val="Century Gothic"/>
        <family val="2"/>
      </rPr>
      <t xml:space="preserve"> - </t>
    </r>
    <r>
      <rPr>
        <b/>
        <i/>
        <sz val="11"/>
        <color rgb="FFFF0000"/>
        <rFont val="Century Gothic"/>
        <family val="2"/>
      </rPr>
      <t>NIC</t>
    </r>
  </si>
  <si>
    <r>
      <rPr>
        <i/>
        <strike/>
        <sz val="11"/>
        <rFont val="Century Gothic"/>
        <family val="2"/>
      </rPr>
      <t>B5 - Low scale pathway bollard</t>
    </r>
    <r>
      <rPr>
        <i/>
        <sz val="11"/>
        <rFont val="Century Gothic"/>
        <family val="2"/>
      </rPr>
      <t xml:space="preserve"> -</t>
    </r>
    <r>
      <rPr>
        <b/>
        <i/>
        <sz val="11"/>
        <color rgb="FFFF0000"/>
        <rFont val="Century Gothic"/>
        <family val="2"/>
      </rPr>
      <t>NIC</t>
    </r>
  </si>
  <si>
    <r>
      <rPr>
        <i/>
        <strike/>
        <sz val="11"/>
        <rFont val="Century Gothic"/>
        <family val="2"/>
      </rPr>
      <t xml:space="preserve">U5 - Stake mounted uplight </t>
    </r>
    <r>
      <rPr>
        <i/>
        <sz val="11"/>
        <rFont val="Century Gothic"/>
        <family val="2"/>
      </rPr>
      <t xml:space="preserve">- </t>
    </r>
    <r>
      <rPr>
        <b/>
        <i/>
        <sz val="11"/>
        <color rgb="FFFF0000"/>
        <rFont val="Century Gothic"/>
        <family val="2"/>
      </rPr>
      <t>NIC</t>
    </r>
  </si>
  <si>
    <r>
      <rPr>
        <i/>
        <strike/>
        <sz val="11"/>
        <rFont val="Century Gothic"/>
        <family val="2"/>
      </rPr>
      <t>U6 - Point source floodlights @ bamboo garde</t>
    </r>
    <r>
      <rPr>
        <i/>
        <sz val="11"/>
        <rFont val="Century Gothic"/>
        <family val="2"/>
      </rPr>
      <t xml:space="preserve">n - </t>
    </r>
    <r>
      <rPr>
        <b/>
        <i/>
        <sz val="11"/>
        <color rgb="FFFF0000"/>
        <rFont val="Century Gothic"/>
        <family val="2"/>
      </rPr>
      <t>NIC</t>
    </r>
  </si>
  <si>
    <r>
      <rPr>
        <strike/>
        <sz val="11"/>
        <color theme="1"/>
        <rFont val="Century Gothic"/>
        <family val="2"/>
      </rPr>
      <t>Aerator Power Supply</t>
    </r>
    <r>
      <rPr>
        <sz val="11"/>
        <color theme="1"/>
        <rFont val="Century Gothic"/>
        <family val="2"/>
      </rPr>
      <t xml:space="preserve">   </t>
    </r>
    <r>
      <rPr>
        <b/>
        <i/>
        <sz val="11"/>
        <color rgb="FFFF0000"/>
        <rFont val="Century Gothic"/>
        <family val="2"/>
      </rPr>
      <t>NIC</t>
    </r>
  </si>
  <si>
    <r>
      <t>Fountain Manifold</t>
    </r>
    <r>
      <rPr>
        <b/>
        <sz val="11"/>
        <color rgb="FFFF0000"/>
        <rFont val="Century Gothic"/>
        <family val="2"/>
      </rPr>
      <t xml:space="preserve">   </t>
    </r>
    <r>
      <rPr>
        <b/>
        <i/>
        <sz val="11"/>
        <color rgb="FFFF0000"/>
        <rFont val="Century Gothic"/>
        <family val="2"/>
      </rPr>
      <t>NIC</t>
    </r>
    <r>
      <rPr>
        <strike/>
        <sz val="11"/>
        <color theme="1"/>
        <rFont val="Century Gothic"/>
        <family val="2"/>
      </rPr>
      <t xml:space="preserve">
</t>
    </r>
  </si>
  <si>
    <r>
      <t>Subsurface Diffuser</t>
    </r>
    <r>
      <rPr>
        <b/>
        <sz val="11"/>
        <color rgb="FFFF0000"/>
        <rFont val="Century Gothic"/>
        <family val="2"/>
      </rPr>
      <t xml:space="preserve">   </t>
    </r>
    <r>
      <rPr>
        <b/>
        <i/>
        <sz val="11"/>
        <color rgb="FFFF0000"/>
        <rFont val="Century Gothic"/>
        <family val="2"/>
      </rPr>
      <t>NIC</t>
    </r>
  </si>
  <si>
    <r>
      <t xml:space="preserve">Aerator Fountain </t>
    </r>
    <r>
      <rPr>
        <strike/>
        <sz val="9"/>
        <color theme="1"/>
        <rFont val="Century Gothic"/>
        <family val="2"/>
      </rPr>
      <t>(5 HP Disaply)</t>
    </r>
    <r>
      <rPr>
        <b/>
        <sz val="9"/>
        <color rgb="FFFF0000"/>
        <rFont val="Century Gothic"/>
        <family val="2"/>
      </rPr>
      <t xml:space="preserve"> </t>
    </r>
    <r>
      <rPr>
        <b/>
        <i/>
        <sz val="11"/>
        <color rgb="FFFF0000"/>
        <rFont val="Century Gothic"/>
        <family val="2"/>
      </rPr>
      <t>NIC</t>
    </r>
  </si>
  <si>
    <r>
      <t>Airfeeder Pipe Tubing</t>
    </r>
    <r>
      <rPr>
        <b/>
        <sz val="11"/>
        <color rgb="FFFF0000"/>
        <rFont val="Century Gothic"/>
        <family val="2"/>
      </rPr>
      <t xml:space="preserve">  </t>
    </r>
    <r>
      <rPr>
        <b/>
        <i/>
        <sz val="11"/>
        <color rgb="FFFF0000"/>
        <rFont val="Century Gothic"/>
        <family val="2"/>
      </rPr>
      <t xml:space="preserve"> NIC</t>
    </r>
    <r>
      <rPr>
        <strike/>
        <sz val="11"/>
        <color theme="1"/>
        <rFont val="Century Gothic"/>
        <family val="2"/>
      </rPr>
      <t xml:space="preserve">
</t>
    </r>
  </si>
  <si>
    <t>Gravel at Parking lot</t>
  </si>
  <si>
    <r>
      <t xml:space="preserve">Embedded Gravel Strip </t>
    </r>
    <r>
      <rPr>
        <sz val="9"/>
        <rFont val="Century Gothic"/>
        <family val="2"/>
      </rPr>
      <t>(At Juneteenth Lawn)</t>
    </r>
  </si>
  <si>
    <t>Monument (Re: 1/A203)</t>
  </si>
  <si>
    <t>Pedestrian Portal (Re: A401, A810)</t>
  </si>
  <si>
    <r>
      <t xml:space="preserve">Replica Art Piece Steel Support &amp; Installation. </t>
    </r>
    <r>
      <rPr>
        <strike/>
        <sz val="9"/>
        <rFont val="Century Gothic"/>
        <family val="2"/>
      </rPr>
      <t>(Includes coordination to receive Replica from FB County)</t>
    </r>
    <r>
      <rPr>
        <b/>
        <i/>
        <sz val="11"/>
        <color rgb="FFFF0000"/>
        <rFont val="Century Gothic"/>
        <family val="2"/>
      </rPr>
      <t xml:space="preserve"> NIC</t>
    </r>
  </si>
  <si>
    <r>
      <t xml:space="preserve">Ipe Wood Topped Concrete Seatwall </t>
    </r>
    <r>
      <rPr>
        <b/>
        <i/>
        <sz val="11"/>
        <color rgb="FFFF0000"/>
        <rFont val="Century Gothic"/>
        <family val="2"/>
      </rPr>
      <t>NIC</t>
    </r>
  </si>
  <si>
    <r>
      <t xml:space="preserve">Concrete Planter </t>
    </r>
    <r>
      <rPr>
        <strike/>
        <sz val="9"/>
        <rFont val="Century Gothic"/>
        <family val="2"/>
      </rPr>
      <t>(Height Varies)</t>
    </r>
    <r>
      <rPr>
        <strike/>
        <sz val="11"/>
        <rFont val="Century Gothic"/>
        <family val="2"/>
      </rPr>
      <t xml:space="preserve"> </t>
    </r>
    <r>
      <rPr>
        <b/>
        <i/>
        <sz val="11"/>
        <color rgb="FFFF0000"/>
        <rFont val="Century Gothic"/>
        <family val="2"/>
      </rPr>
      <t>NIC</t>
    </r>
  </si>
  <si>
    <r>
      <t>Concrete Bulkhead</t>
    </r>
    <r>
      <rPr>
        <b/>
        <i/>
        <sz val="11"/>
        <color rgb="FFFF0000"/>
        <rFont val="Century Gothic"/>
        <family val="2"/>
      </rPr>
      <t xml:space="preserve"> NIC</t>
    </r>
  </si>
  <si>
    <r>
      <t xml:space="preserve">Gabion Walls @ CLL Axis Memorial </t>
    </r>
    <r>
      <rPr>
        <sz val="9"/>
        <rFont val="Century Gothic"/>
        <family val="2"/>
      </rPr>
      <t>(Height Varies)</t>
    </r>
  </si>
  <si>
    <r>
      <rPr>
        <strike/>
        <sz val="11"/>
        <rFont val="Century Gothic"/>
        <family val="2"/>
      </rPr>
      <t>Adinkra Medallion, Type A2</t>
    </r>
    <r>
      <rPr>
        <sz val="11"/>
        <rFont val="Century Gothic"/>
        <family val="2"/>
      </rPr>
      <t xml:space="preserve"> </t>
    </r>
    <r>
      <rPr>
        <b/>
        <i/>
        <sz val="11"/>
        <color rgb="FFFF0000"/>
        <rFont val="Century Gothic"/>
        <family val="2"/>
      </rPr>
      <t>NIC</t>
    </r>
  </si>
  <si>
    <r>
      <rPr>
        <strike/>
        <sz val="11"/>
        <rFont val="Century Gothic"/>
        <family val="2"/>
      </rPr>
      <t>Adinkra Medallion, Type C1</t>
    </r>
    <r>
      <rPr>
        <sz val="11"/>
        <rFont val="Century Gothic"/>
        <family val="2"/>
      </rPr>
      <t xml:space="preserve"> </t>
    </r>
    <r>
      <rPr>
        <b/>
        <i/>
        <sz val="11"/>
        <color rgb="FFFF0000"/>
        <rFont val="Century Gothic"/>
        <family val="2"/>
      </rPr>
      <t>NIC</t>
    </r>
  </si>
  <si>
    <t xml:space="preserve">Hardscape Walls: Gabion Walls
</t>
  </si>
  <si>
    <t>Concrete Base, Polished - CLL Axis</t>
  </si>
  <si>
    <r>
      <rPr>
        <strike/>
        <sz val="11"/>
        <rFont val="Century Gothic"/>
        <family val="2"/>
      </rPr>
      <t>Plant Material - Bamboo</t>
    </r>
    <r>
      <rPr>
        <sz val="11"/>
        <rFont val="Century Gothic"/>
        <family val="2"/>
      </rPr>
      <t xml:space="preserve"> </t>
    </r>
    <r>
      <rPr>
        <b/>
        <i/>
        <sz val="11"/>
        <color rgb="FFFF0000"/>
        <rFont val="Century Gothic"/>
        <family val="2"/>
      </rPr>
      <t>NIC</t>
    </r>
  </si>
  <si>
    <r>
      <rPr>
        <strike/>
        <sz val="11"/>
        <rFont val="Century Gothic"/>
        <family val="2"/>
      </rPr>
      <t>Bio Barrier @ Bamboo</t>
    </r>
    <r>
      <rPr>
        <sz val="11"/>
        <rFont val="Century Gothic"/>
        <family val="2"/>
      </rPr>
      <t xml:space="preserve"> </t>
    </r>
    <r>
      <rPr>
        <b/>
        <i/>
        <sz val="11"/>
        <color rgb="FFFF0000"/>
        <rFont val="Century Gothic"/>
        <family val="2"/>
      </rPr>
      <t>NIC</t>
    </r>
  </si>
  <si>
    <r>
      <t>Forestation - Bed Preparation</t>
    </r>
    <r>
      <rPr>
        <sz val="9"/>
        <rFont val="Century Gothic"/>
        <family val="2"/>
      </rPr>
      <t xml:space="preserve"> (Incl. Bed Amendments)</t>
    </r>
  </si>
  <si>
    <t xml:space="preserve">Forestation - Pinestraw Mulch 3" Depth </t>
  </si>
  <si>
    <r>
      <t xml:space="preserve">Mulch - Pinestraw Mulch 3" Depth </t>
    </r>
    <r>
      <rPr>
        <sz val="9"/>
        <color theme="1"/>
        <rFont val="Century Gothic"/>
        <family val="2"/>
      </rPr>
      <t>(at Columnar Sweet Gums)</t>
    </r>
  </si>
  <si>
    <r>
      <t>Mulch - Hardwood Mulch 2" Depth</t>
    </r>
    <r>
      <rPr>
        <sz val="9"/>
        <rFont val="Century Gothic"/>
        <family val="2"/>
      </rPr>
      <t xml:space="preserve"> (Shrubs &amp; Groundcover)</t>
    </r>
  </si>
  <si>
    <t>Shurb - Acadian Miss Louisiana Iris, 3 Gal.</t>
  </si>
  <si>
    <t>Shurb - Bicolor Iris, 3 Gal.</t>
  </si>
  <si>
    <t>Shurb - Red Yucca, 3 Gal.</t>
  </si>
  <si>
    <t>Shurb - Clyde Redmond Louisiana Iris, 3 Gal.</t>
  </si>
  <si>
    <t>Shurb - Red Velvet Elvis Louisiana Iris, 3 Gal.</t>
  </si>
  <si>
    <t>Shurb - White Cloud Muhly Grass, 3 Gal.</t>
  </si>
  <si>
    <t>Shurb - Society Garlic, 3 Gal.</t>
  </si>
  <si>
    <t>Groundcover - Sandy Leaf Fig Ivy, 1 Gal.</t>
  </si>
  <si>
    <t>Groundcover - Purple Trailing Lantana, 1 Gal.</t>
  </si>
  <si>
    <t>Bed Preparation - Shrubs &amp; Groundcover</t>
  </si>
  <si>
    <t>L2 - Linear LED mounted in pedestal</t>
  </si>
  <si>
    <r>
      <t xml:space="preserve">Steel Handrail </t>
    </r>
    <r>
      <rPr>
        <strike/>
        <sz val="11"/>
        <rFont val="Century Gothic"/>
        <family val="2"/>
      </rPr>
      <t>&amp; Cable Railing (with S.S.Cables)</t>
    </r>
  </si>
  <si>
    <t>Temporary use paver w/ Adinkra engraving</t>
  </si>
  <si>
    <t>Replacement paver w/ name engraving (attic stock)</t>
  </si>
  <si>
    <t>Signage @ Gabion Planter wall</t>
  </si>
  <si>
    <t>Specialty Paving 'B' Finish</t>
  </si>
  <si>
    <t>Walks - Specialty Paving 'F' (CLL Deck; Includes Concrete Base)</t>
  </si>
  <si>
    <t xml:space="preserve"> Specialty Paving 'F'</t>
  </si>
  <si>
    <t>A</t>
  </si>
  <si>
    <t>B</t>
  </si>
  <si>
    <t>BASE BID AND ALTERNATE ITEMS (Installed Complete)</t>
  </si>
  <si>
    <t xml:space="preserve">Tree Protection Fencing </t>
  </si>
  <si>
    <t xml:space="preserve">PART 3 - Bid Summary </t>
  </si>
  <si>
    <t>3.1</t>
  </si>
  <si>
    <t>3.2</t>
  </si>
  <si>
    <t>3.3</t>
  </si>
  <si>
    <t>3.4</t>
  </si>
  <si>
    <t>3.5</t>
  </si>
  <si>
    <t>TOTAL WORKING DAYS</t>
  </si>
  <si>
    <t>Planting</t>
  </si>
  <si>
    <t>Irrigation</t>
  </si>
  <si>
    <t>Sidewalks</t>
  </si>
  <si>
    <t>Architecture Monument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</si>
  <si>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</si>
  <si>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</si>
  <si>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</si>
  <si>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</si>
  <si>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</si>
  <si>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</si>
  <si>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</si>
  <si>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</si>
  <si>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</si>
  <si>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</si>
  <si>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</si>
  <si>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</si>
  <si>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Fountain at Pond </t>
    </r>
    <r>
      <rPr>
        <b/>
        <i/>
        <sz val="11"/>
        <color rgb="FFFF0000"/>
        <rFont val="Century Gothic"/>
        <family val="2"/>
      </rPr>
      <t>(NIC)</t>
    </r>
    <r>
      <rPr>
        <b/>
        <sz val="11"/>
        <color theme="1"/>
        <rFont val="Century Gothic"/>
        <family val="2"/>
      </rPr>
      <t xml:space="preserve">
</t>
    </r>
  </si>
  <si>
    <r>
      <rPr>
        <strike/>
        <sz val="11"/>
        <rFont val="Century Gothic"/>
        <family val="2"/>
      </rPr>
      <t>Walks - Specialty Paving 'C'</t>
    </r>
    <r>
      <rPr>
        <sz val="11"/>
        <rFont val="Century Gothic"/>
        <family val="2"/>
      </rPr>
      <t xml:space="preserve"> </t>
    </r>
    <r>
      <rPr>
        <b/>
        <i/>
        <sz val="11"/>
        <color rgb="FFFF0000"/>
        <rFont val="Century Gothic"/>
        <family val="2"/>
      </rPr>
      <t>NIC</t>
    </r>
  </si>
  <si>
    <r>
      <rPr>
        <strike/>
        <sz val="11"/>
        <rFont val="Century Gothic"/>
        <family val="2"/>
      </rPr>
      <t xml:space="preserve">Adinkra Medallion, Type C2 </t>
    </r>
    <r>
      <rPr>
        <b/>
        <i/>
        <sz val="11"/>
        <color rgb="FFFF0000"/>
        <rFont val="Century Gothic"/>
        <family val="2"/>
      </rPr>
      <t>NIC</t>
    </r>
  </si>
  <si>
    <t>38 .</t>
  </si>
  <si>
    <t>39 .</t>
  </si>
  <si>
    <t>40 .</t>
  </si>
  <si>
    <r>
      <t>Control Panel &amp; Compressor Cabinet</t>
    </r>
    <r>
      <rPr>
        <b/>
        <i/>
        <sz val="11"/>
        <rFont val="Century Gothic"/>
        <family val="2"/>
      </rPr>
      <t xml:space="preserve"> </t>
    </r>
    <r>
      <rPr>
        <b/>
        <i/>
        <sz val="11"/>
        <color rgb="FFFF0000"/>
        <rFont val="Century Gothic"/>
        <family val="2"/>
      </rPr>
      <t>NIC</t>
    </r>
  </si>
  <si>
    <r>
      <t>24" Bullrock ring</t>
    </r>
    <r>
      <rPr>
        <sz val="10"/>
        <color theme="1"/>
        <rFont val="Century Gothic"/>
        <family val="2"/>
      </rPr>
      <t xml:space="preserve"> (At Civil inlets in Planting Beds)</t>
    </r>
    <r>
      <rPr>
        <sz val="11"/>
        <color theme="1"/>
        <rFont val="Century Gothic"/>
        <family val="2"/>
      </rPr>
      <t xml:space="preserve"> </t>
    </r>
  </si>
  <si>
    <t>Cast Bronze FB County Seal (At Wall)</t>
  </si>
  <si>
    <t>Cast Bronze FB County Seal (Paving)</t>
  </si>
  <si>
    <r>
      <t xml:space="preserve">Adinkra Symbols Stamp tool (12"x12") </t>
    </r>
    <r>
      <rPr>
        <sz val="8"/>
        <rFont val="Century Gothic"/>
        <family val="2"/>
      </rPr>
      <t>(Same Stamp tool to be used in Dedication Plaza)</t>
    </r>
  </si>
  <si>
    <t>41 .</t>
  </si>
  <si>
    <t>42 .</t>
  </si>
  <si>
    <t>43 .</t>
  </si>
  <si>
    <t>44 .</t>
  </si>
  <si>
    <t>Monument Material</t>
  </si>
  <si>
    <t xml:space="preserve">Specialty Paving 'A' </t>
  </si>
  <si>
    <t>Specialty Paving 'D'</t>
  </si>
  <si>
    <t>Specialty Paving 'E'</t>
  </si>
  <si>
    <r>
      <rPr>
        <strike/>
        <u/>
        <sz val="11"/>
        <color theme="1"/>
        <rFont val="Century Gothic"/>
        <family val="2"/>
      </rPr>
      <t>Specialty Paving 'C</t>
    </r>
    <r>
      <rPr>
        <u/>
        <sz val="11"/>
        <color theme="1"/>
        <rFont val="Century Gothic"/>
        <family val="2"/>
      </rPr>
      <t>'</t>
    </r>
    <r>
      <rPr>
        <sz val="11"/>
        <color theme="1"/>
        <rFont val="Century Gothic"/>
        <family val="2"/>
      </rPr>
      <t xml:space="preserve"> </t>
    </r>
    <r>
      <rPr>
        <b/>
        <i/>
        <sz val="11"/>
        <color rgb="FFFF0000"/>
        <rFont val="Century Gothic"/>
        <family val="2"/>
      </rPr>
      <t>NIC</t>
    </r>
  </si>
  <si>
    <t>Specialty Paving 'G'</t>
  </si>
  <si>
    <t>Metal Work</t>
  </si>
  <si>
    <t>D .</t>
  </si>
  <si>
    <t>E .</t>
  </si>
  <si>
    <t>F .</t>
  </si>
  <si>
    <r>
      <t xml:space="preserve">Performance and Payment Bonds </t>
    </r>
    <r>
      <rPr>
        <sz val="9"/>
        <color theme="1"/>
        <rFont val="Century Gothic"/>
        <family val="2"/>
      </rPr>
      <t>(For cost of bonds only, no markup)</t>
    </r>
  </si>
  <si>
    <r>
      <t xml:space="preserve">Maintenance Bonds </t>
    </r>
    <r>
      <rPr>
        <sz val="9"/>
        <color theme="1"/>
        <rFont val="Century Gothic"/>
        <family val="2"/>
      </rPr>
      <t>(For cost of bonds only, no markup)</t>
    </r>
  </si>
  <si>
    <t>L5 - Linear LED integrated in site furniture/walls</t>
  </si>
  <si>
    <t>Site Preparation: to remove trees, stumps , logs, vegetation, fences, rubbish, debris, organic matter and other objectionable material per the specifications (including stripping existing topsoil; stockpiling topsoil; replacing topsoil over all disturbed areas unless otherwise instructed; positive drainage for the entire site)</t>
  </si>
  <si>
    <t>AC</t>
  </si>
  <si>
    <t xml:space="preserve">Division I - Site Preparation
</t>
  </si>
  <si>
    <t>Division IV - Storm Sewer System</t>
  </si>
  <si>
    <t xml:space="preserve">1 . </t>
  </si>
  <si>
    <t>Landscape Inlets</t>
  </si>
  <si>
    <t>18" Storm Pipe</t>
  </si>
  <si>
    <t>24" RCP STORM</t>
  </si>
  <si>
    <t>French Drains</t>
  </si>
  <si>
    <t>24" SET</t>
  </si>
  <si>
    <t>Culverts</t>
  </si>
  <si>
    <t>Trench Safety System</t>
  </si>
  <si>
    <t xml:space="preserve">2 . </t>
  </si>
  <si>
    <t xml:space="preserve">5 . </t>
  </si>
  <si>
    <t xml:space="preserve">6 . </t>
  </si>
  <si>
    <t xml:space="preserve">7 . </t>
  </si>
  <si>
    <t xml:space="preserve">8 . </t>
  </si>
  <si>
    <t xml:space="preserve">9 . </t>
  </si>
  <si>
    <t xml:space="preserve">10 . </t>
  </si>
  <si>
    <t xml:space="preserve">11 . </t>
  </si>
  <si>
    <t xml:space="preserve">12 . </t>
  </si>
  <si>
    <t xml:space="preserve">13 . </t>
  </si>
  <si>
    <t xml:space="preserve">14 . </t>
  </si>
  <si>
    <t xml:space="preserve">15 . </t>
  </si>
  <si>
    <r>
      <t>Cast Stone Plaque</t>
    </r>
    <r>
      <rPr>
        <sz val="9"/>
        <rFont val="Century Gothic"/>
        <family val="2"/>
      </rPr>
      <t xml:space="preserve"> (County Staff names) </t>
    </r>
    <r>
      <rPr>
        <sz val="11"/>
        <rFont val="Century Gothic"/>
        <family val="2"/>
      </rPr>
      <t>at Outdoor Classroom Wall</t>
    </r>
  </si>
  <si>
    <r>
      <t xml:space="preserve">Landscape Forms Bench - 70" Backless </t>
    </r>
    <r>
      <rPr>
        <sz val="9"/>
        <rFont val="Century Gothic"/>
        <family val="2"/>
      </rPr>
      <t>(Ipe)</t>
    </r>
  </si>
  <si>
    <r>
      <t xml:space="preserve">Landscape Forms Bench - 70" Backed </t>
    </r>
    <r>
      <rPr>
        <sz val="9"/>
        <rFont val="Century Gothic"/>
        <family val="2"/>
      </rPr>
      <t>(Ipe)</t>
    </r>
  </si>
  <si>
    <r>
      <t>Landscape Forms Backless Benches</t>
    </r>
    <r>
      <rPr>
        <sz val="9"/>
        <color theme="1"/>
        <rFont val="Century Gothic"/>
        <family val="2"/>
      </rPr>
      <t xml:space="preserve"> (Universe System)</t>
    </r>
  </si>
  <si>
    <r>
      <t>Landscape Forms Backed Benches</t>
    </r>
    <r>
      <rPr>
        <sz val="9"/>
        <color theme="1"/>
        <rFont val="Century Gothic"/>
        <family val="2"/>
      </rPr>
      <t xml:space="preserve"> (Universe System)</t>
    </r>
  </si>
  <si>
    <r>
      <t xml:space="preserve">Subtract: Base Bid Item No. </t>
    </r>
    <r>
      <rPr>
        <b/>
        <sz val="11"/>
        <color rgb="FFFF0000"/>
        <rFont val="Century Gothic"/>
        <family val="2"/>
      </rPr>
      <t>D1</t>
    </r>
  </si>
  <si>
    <r>
      <t>Pedestrian Portals</t>
    </r>
    <r>
      <rPr>
        <sz val="11"/>
        <color theme="1"/>
        <rFont val="Century Gothic"/>
        <family val="2"/>
      </rPr>
      <t xml:space="preserve">  (Re: A401, A810)</t>
    </r>
  </si>
  <si>
    <r>
      <t xml:space="preserve">Subtract: Base Bid Item No. </t>
    </r>
    <r>
      <rPr>
        <b/>
        <sz val="11"/>
        <color rgb="FFFF0000"/>
        <rFont val="Century Gothic"/>
        <family val="2"/>
      </rPr>
      <t>G2</t>
    </r>
  </si>
  <si>
    <r>
      <t xml:space="preserve">Subtract: Base Bid Item No. </t>
    </r>
    <r>
      <rPr>
        <b/>
        <sz val="11"/>
        <color rgb="FFFF0000"/>
        <rFont val="Century Gothic"/>
        <family val="2"/>
      </rPr>
      <t>G3</t>
    </r>
  </si>
  <si>
    <r>
      <t xml:space="preserve">Subtract: Base Bid Item No. </t>
    </r>
    <r>
      <rPr>
        <b/>
        <strike/>
        <sz val="11"/>
        <color rgb="FFFF0000"/>
        <rFont val="Century Gothic"/>
        <family val="2"/>
      </rPr>
      <t>G5</t>
    </r>
    <r>
      <rPr>
        <strike/>
        <sz val="11"/>
        <color theme="1"/>
        <rFont val="Century Gothic"/>
        <family val="2"/>
      </rPr>
      <t xml:space="preserve"> </t>
    </r>
  </si>
  <si>
    <r>
      <t xml:space="preserve">Subtract: Base Bid Item No. </t>
    </r>
    <r>
      <rPr>
        <b/>
        <sz val="11"/>
        <color rgb="FFFF0000"/>
        <rFont val="Century Gothic"/>
        <family val="2"/>
      </rPr>
      <t>G6</t>
    </r>
  </si>
  <si>
    <r>
      <t xml:space="preserve">Subtract: Base Bid Item No. </t>
    </r>
    <r>
      <rPr>
        <b/>
        <sz val="11"/>
        <color rgb="FFFF0000"/>
        <rFont val="Century Gothic"/>
        <family val="2"/>
      </rPr>
      <t>G7</t>
    </r>
  </si>
  <si>
    <r>
      <t>Subtract: Base Bid Item No.</t>
    </r>
    <r>
      <rPr>
        <b/>
        <sz val="11"/>
        <color rgb="FFFF0000"/>
        <rFont val="Century Gothic"/>
        <family val="2"/>
      </rPr>
      <t xml:space="preserve"> G9</t>
    </r>
  </si>
  <si>
    <r>
      <t xml:space="preserve">Subtract: Base Bid Item No. </t>
    </r>
    <r>
      <rPr>
        <b/>
        <sz val="11"/>
        <color rgb="FFFF0000"/>
        <rFont val="Century Gothic"/>
        <family val="2"/>
      </rPr>
      <t>G10</t>
    </r>
  </si>
  <si>
    <r>
      <t xml:space="preserve">Sod - Zoysia 'Emerald'@ </t>
    </r>
    <r>
      <rPr>
        <sz val="9"/>
        <rFont val="Century Gothic"/>
        <family val="2"/>
      </rPr>
      <t>Juneteenth Lawn &amp; CLL Axis Memorial (includes fine grading)</t>
    </r>
  </si>
  <si>
    <t>6" Storm Pipe</t>
  </si>
  <si>
    <t>8" Storm Pipe</t>
  </si>
  <si>
    <t>12" Storm Pipe</t>
  </si>
  <si>
    <t>24" Storm Pipe</t>
  </si>
  <si>
    <t>Specialty Inlet</t>
  </si>
  <si>
    <t>Civil</t>
  </si>
  <si>
    <t xml:space="preserve">Enforcement and Maintenance of TPDES Requirements for Duration of Contract </t>
  </si>
  <si>
    <t xml:space="preserve">Stabilized Construction Access </t>
  </si>
  <si>
    <t>Concrete Truck Washout Area</t>
  </si>
  <si>
    <t>Inlet Protection Barrier - Stage I</t>
  </si>
  <si>
    <t xml:space="preserve">Reinforcement Filter Fabric Fence </t>
  </si>
  <si>
    <t>Division V - Storm Water Pollution Control</t>
  </si>
  <si>
    <t>Division VI - Paving Items</t>
  </si>
  <si>
    <t>Reinforced Concrete Curb</t>
  </si>
  <si>
    <t>Handicap Parking - All Types, Complete / Compliant</t>
  </si>
  <si>
    <t>4" White Parking Lot Stripping</t>
  </si>
  <si>
    <t xml:space="preserve">Architecture </t>
  </si>
  <si>
    <t>C .</t>
  </si>
  <si>
    <r>
      <t xml:space="preserve">Lynching Monument Plaza Only </t>
    </r>
    <r>
      <rPr>
        <b/>
        <i/>
        <sz val="11"/>
        <color rgb="FFFF0000"/>
        <rFont val="Century Gothic"/>
        <family val="2"/>
      </rPr>
      <t>NIC</t>
    </r>
  </si>
  <si>
    <t>Construction Fence around Gravesites</t>
  </si>
  <si>
    <r>
      <t>Fertilizer</t>
    </r>
    <r>
      <rPr>
        <sz val="9"/>
        <rFont val="Century Gothic"/>
        <family val="2"/>
      </rPr>
      <t xml:space="preserve"> (Shrubs &amp; Groundcover)</t>
    </r>
    <r>
      <rPr>
        <sz val="9"/>
        <color rgb="FFFF0000"/>
        <rFont val="Century Gothic"/>
        <family val="2"/>
      </rPr>
      <t xml:space="preserve"> </t>
    </r>
  </si>
  <si>
    <t>Keystone Ridge Design Eve3-32 E-Everett 32 Gal Litter Receptacle</t>
  </si>
  <si>
    <t xml:space="preserve">Forestation (Zones A &amp; B)
</t>
  </si>
  <si>
    <t>Alternate Bid Item Notes:</t>
  </si>
  <si>
    <t xml:space="preserve">Final quantities of Alternate Bid Items may vary from those listed. </t>
  </si>
  <si>
    <r>
      <rPr>
        <sz val="11"/>
        <color theme="1"/>
        <rFont val="Century Gothic"/>
        <family val="2"/>
      </rPr>
      <t xml:space="preserve">ALTERNATE No. </t>
    </r>
    <r>
      <rPr>
        <b/>
        <sz val="11"/>
        <color theme="1"/>
        <rFont val="Century Gothic"/>
        <family val="2"/>
      </rPr>
      <t>A.1</t>
    </r>
  </si>
  <si>
    <r>
      <t xml:space="preserve">ALTERNATE No. </t>
    </r>
    <r>
      <rPr>
        <b/>
        <sz val="11"/>
        <color theme="1"/>
        <rFont val="Century Gothic"/>
        <family val="2"/>
      </rPr>
      <t>B.1</t>
    </r>
  </si>
  <si>
    <r>
      <t xml:space="preserve">ALTERNATE No. </t>
    </r>
    <r>
      <rPr>
        <b/>
        <sz val="11"/>
        <color theme="1"/>
        <rFont val="Century Gothic"/>
        <family val="2"/>
      </rPr>
      <t>B.2</t>
    </r>
  </si>
  <si>
    <r>
      <t xml:space="preserve">ALTERNATE No. </t>
    </r>
    <r>
      <rPr>
        <b/>
        <sz val="11"/>
        <color theme="1"/>
        <rFont val="Century Gothic"/>
        <family val="2"/>
      </rPr>
      <t>B.4</t>
    </r>
  </si>
  <si>
    <r>
      <t xml:space="preserve">ALTERNATE No. </t>
    </r>
    <r>
      <rPr>
        <b/>
        <sz val="11"/>
        <color theme="1"/>
        <rFont val="Century Gothic"/>
        <family val="2"/>
      </rPr>
      <t>B.5</t>
    </r>
  </si>
  <si>
    <t>Replace with: GFRC system @ Monument in lieu of Architectural Precast</t>
  </si>
  <si>
    <r>
      <t>Subtract: Base Bid Item No.</t>
    </r>
    <r>
      <rPr>
        <b/>
        <sz val="11"/>
        <color rgb="FFFF0000"/>
        <rFont val="Century Gothic"/>
        <family val="2"/>
      </rPr>
      <t xml:space="preserve"> D2</t>
    </r>
    <r>
      <rPr>
        <sz val="11"/>
        <color theme="1"/>
        <rFont val="Century Gothic"/>
        <family val="2"/>
      </rPr>
      <t xml:space="preserve"> (portals)</t>
    </r>
  </si>
  <si>
    <r>
      <t>Subtract: Base Bid Item No.</t>
    </r>
    <r>
      <rPr>
        <b/>
        <sz val="11"/>
        <color rgb="FFFF0000"/>
        <rFont val="Century Gothic"/>
        <family val="2"/>
      </rPr>
      <t xml:space="preserve"> E9</t>
    </r>
    <r>
      <rPr>
        <sz val="11"/>
        <color theme="1"/>
        <rFont val="Century Gothic"/>
        <family val="2"/>
      </rPr>
      <t xml:space="preserve"> (portal lighting)</t>
    </r>
  </si>
  <si>
    <t xml:space="preserve">Replace with: Standard Concrete Walk </t>
  </si>
  <si>
    <r>
      <t xml:space="preserve">ALTERNATE No. </t>
    </r>
    <r>
      <rPr>
        <b/>
        <sz val="11"/>
        <color theme="1"/>
        <rFont val="Century Gothic"/>
        <family val="2"/>
      </rPr>
      <t>A2</t>
    </r>
  </si>
  <si>
    <r>
      <t xml:space="preserve">ALTERNATE No. </t>
    </r>
    <r>
      <rPr>
        <b/>
        <strike/>
        <sz val="11"/>
        <color theme="1"/>
        <rFont val="Century Gothic"/>
        <family val="2"/>
      </rPr>
      <t>B.3</t>
    </r>
  </si>
  <si>
    <t>Replace with: Integral Color Conc. (Red) with Heavy Broom Finish</t>
  </si>
  <si>
    <r>
      <rPr>
        <strike/>
        <sz val="11"/>
        <color theme="1"/>
        <rFont val="Century Gothic"/>
        <family val="2"/>
      </rPr>
      <t>Replace with: Valentino Glowpath Pavers</t>
    </r>
    <r>
      <rPr>
        <sz val="11"/>
        <color theme="1"/>
        <rFont val="Century Gothic"/>
        <family val="2"/>
      </rPr>
      <t xml:space="preserve"> </t>
    </r>
    <r>
      <rPr>
        <b/>
        <i/>
        <sz val="11"/>
        <color rgb="FFFF0000"/>
        <rFont val="Century Gothic"/>
        <family val="2"/>
      </rPr>
      <t>NIC</t>
    </r>
  </si>
  <si>
    <t>Replace with: Stamped Adinkra Symbols on Standard Conc Walk (Keep Heavy directional Broom Finish)</t>
  </si>
  <si>
    <t>Replace with: Integral Color Conc. (Charcoal) with Heavy Broom Finish</t>
  </si>
  <si>
    <r>
      <rPr>
        <u/>
        <sz val="11"/>
        <color theme="1"/>
        <rFont val="Century Gothic"/>
        <family val="2"/>
      </rPr>
      <t>OPTION A</t>
    </r>
    <r>
      <rPr>
        <sz val="11"/>
        <color theme="1"/>
        <rFont val="Century Gothic"/>
        <family val="2"/>
      </rPr>
      <t>: Replace IPE with Trex Deck on Conc. Base</t>
    </r>
  </si>
  <si>
    <r>
      <rPr>
        <u/>
        <sz val="11"/>
        <color theme="1"/>
        <rFont val="Century Gothic"/>
        <family val="2"/>
      </rPr>
      <t>OPTION B:</t>
    </r>
    <r>
      <rPr>
        <sz val="11"/>
        <color theme="1"/>
        <rFont val="Century Gothic"/>
        <family val="2"/>
      </rPr>
      <t xml:space="preserve"> Replace with Specialty Paving 'B'</t>
    </r>
  </si>
  <si>
    <r>
      <t xml:space="preserve">ALTERNATE No. </t>
    </r>
    <r>
      <rPr>
        <b/>
        <sz val="11"/>
        <color theme="1"/>
        <rFont val="Century Gothic"/>
        <family val="2"/>
      </rPr>
      <t>B.6.A</t>
    </r>
  </si>
  <si>
    <r>
      <t xml:space="preserve">ALTERNATE No. </t>
    </r>
    <r>
      <rPr>
        <b/>
        <sz val="11"/>
        <color theme="1"/>
        <rFont val="Century Gothic"/>
        <family val="2"/>
      </rPr>
      <t>B.6.B</t>
    </r>
  </si>
  <si>
    <r>
      <t>ALTERNATE No.</t>
    </r>
    <r>
      <rPr>
        <b/>
        <sz val="11"/>
        <color theme="1"/>
        <rFont val="Century Gothic"/>
        <family val="2"/>
      </rPr>
      <t xml:space="preserve"> B.7</t>
    </r>
  </si>
  <si>
    <t>Replace with: Stamped Standard Concrete Walk (Wood Plank Look)</t>
  </si>
  <si>
    <t>Contractor to provide Unit Prices for Alternate Bid Items.</t>
  </si>
  <si>
    <t>Each Alternate Bid Item (boxed below) will be considered for acceptance independently from other Alternate Bid Items.</t>
  </si>
  <si>
    <t>Reference Sheet G001 for Phase 1 scope areas to be bid.</t>
  </si>
  <si>
    <t>*B .</t>
  </si>
  <si>
    <t>*A.</t>
  </si>
  <si>
    <t>* Includes contractor-provided engineered shop drawings</t>
  </si>
  <si>
    <r>
      <t>ALTERNATE No.</t>
    </r>
    <r>
      <rPr>
        <b/>
        <sz val="11"/>
        <color theme="1"/>
        <rFont val="Century Gothic"/>
        <family val="2"/>
      </rPr>
      <t xml:space="preserve"> C.1.A</t>
    </r>
  </si>
  <si>
    <r>
      <t>ALTERNATE No.</t>
    </r>
    <r>
      <rPr>
        <b/>
        <sz val="11"/>
        <color theme="1"/>
        <rFont val="Century Gothic"/>
        <family val="2"/>
      </rPr>
      <t xml:space="preserve"> C.1.B</t>
    </r>
  </si>
  <si>
    <t>Wood Topper System @ Gabions</t>
  </si>
  <si>
    <r>
      <t xml:space="preserve">Subtract: Base Bid Item No. </t>
    </r>
    <r>
      <rPr>
        <b/>
        <sz val="11"/>
        <color rgb="FFFF0000"/>
        <rFont val="Century Gothic"/>
        <family val="2"/>
      </rPr>
      <t>H2</t>
    </r>
    <r>
      <rPr>
        <sz val="11"/>
        <color theme="1"/>
        <rFont val="Century Gothic"/>
        <family val="2"/>
      </rPr>
      <t xml:space="preserve"> (Gabions)</t>
    </r>
  </si>
  <si>
    <r>
      <t xml:space="preserve">Subtract: Base Bid Item No. </t>
    </r>
    <r>
      <rPr>
        <b/>
        <sz val="11"/>
        <color rgb="FFFF0000"/>
        <rFont val="Century Gothic"/>
        <family val="2"/>
      </rPr>
      <t>G38</t>
    </r>
    <r>
      <rPr>
        <sz val="11"/>
        <color theme="1"/>
        <rFont val="Century Gothic"/>
        <family val="2"/>
      </rPr>
      <t xml:space="preserve"> (Wood Topper with Steel Pipe Supports)</t>
    </r>
  </si>
  <si>
    <r>
      <t>ALTERNATE No.</t>
    </r>
    <r>
      <rPr>
        <b/>
        <sz val="11"/>
        <color theme="1"/>
        <rFont val="Century Gothic"/>
        <family val="2"/>
      </rPr>
      <t xml:space="preserve"> C.2.A</t>
    </r>
  </si>
  <si>
    <r>
      <t>ALTERNATE No.</t>
    </r>
    <r>
      <rPr>
        <b/>
        <sz val="11"/>
        <color theme="1"/>
        <rFont val="Century Gothic"/>
        <family val="2"/>
      </rPr>
      <t xml:space="preserve"> C.2.B</t>
    </r>
  </si>
  <si>
    <r>
      <t xml:space="preserve">Subtract: Base Bid Item No. </t>
    </r>
    <r>
      <rPr>
        <b/>
        <sz val="11"/>
        <color rgb="FFFF0000"/>
        <rFont val="Century Gothic"/>
        <family val="2"/>
      </rPr>
      <t>H1</t>
    </r>
    <r>
      <rPr>
        <sz val="11"/>
        <color theme="1"/>
        <rFont val="Century Gothic"/>
        <family val="2"/>
      </rPr>
      <t xml:space="preserve"> (Gabions)</t>
    </r>
  </si>
  <si>
    <r>
      <t xml:space="preserve">Subtract: Base Bid Item No. </t>
    </r>
    <r>
      <rPr>
        <b/>
        <sz val="11"/>
        <color rgb="FFFF0000"/>
        <rFont val="Century Gothic"/>
        <family val="2"/>
      </rPr>
      <t>H3</t>
    </r>
    <r>
      <rPr>
        <sz val="11"/>
        <color theme="1"/>
        <rFont val="Century Gothic"/>
        <family val="2"/>
      </rPr>
      <t xml:space="preserve"> (Gabions)</t>
    </r>
  </si>
  <si>
    <r>
      <rPr>
        <u/>
        <sz val="11"/>
        <rFont val="Century Gothic"/>
        <family val="2"/>
      </rPr>
      <t>Option A</t>
    </r>
    <r>
      <rPr>
        <sz val="11"/>
        <rFont val="Century Gothic"/>
        <family val="2"/>
      </rPr>
      <t>: Replace with Concrete Walls Battered (Re: A/ L1.29)</t>
    </r>
  </si>
  <si>
    <r>
      <rPr>
        <u/>
        <sz val="11"/>
        <rFont val="Century Gothic"/>
        <family val="2"/>
      </rPr>
      <t>Option A</t>
    </r>
    <r>
      <rPr>
        <sz val="11"/>
        <rFont val="Century Gothic"/>
        <family val="2"/>
      </rPr>
      <t>: Replace with Concrete Walls Battered (Re: A, C, D/ L1.29)</t>
    </r>
  </si>
  <si>
    <r>
      <rPr>
        <u/>
        <sz val="11"/>
        <rFont val="Century Gothic"/>
        <family val="2"/>
      </rPr>
      <t>Option B</t>
    </r>
    <r>
      <rPr>
        <sz val="11"/>
        <rFont val="Century Gothic"/>
        <family val="2"/>
      </rPr>
      <t>: Replace with Concrete Walls, 12" width (Re: B, C, D/ L1.29; Re: Civil)</t>
    </r>
  </si>
  <si>
    <r>
      <rPr>
        <u/>
        <sz val="11"/>
        <rFont val="Century Gothic"/>
        <family val="2"/>
      </rPr>
      <t>Option B</t>
    </r>
    <r>
      <rPr>
        <sz val="11"/>
        <rFont val="Century Gothic"/>
        <family val="2"/>
      </rPr>
      <t>: Replace with</t>
    </r>
    <r>
      <rPr>
        <b/>
        <sz val="11"/>
        <rFont val="Century Gothic"/>
        <family val="2"/>
      </rPr>
      <t xml:space="preserve"> </t>
    </r>
    <r>
      <rPr>
        <sz val="11"/>
        <rFont val="Century Gothic"/>
        <family val="2"/>
      </rPr>
      <t>Concrete Walls, 12" wide (Re: B/ L1.29; Re: Civil)</t>
    </r>
  </si>
  <si>
    <r>
      <t>ALTERNATE No.</t>
    </r>
    <r>
      <rPr>
        <b/>
        <sz val="11"/>
        <color theme="1"/>
        <rFont val="Century Gothic"/>
        <family val="2"/>
      </rPr>
      <t xml:space="preserve"> C.3.A</t>
    </r>
  </si>
  <si>
    <r>
      <t>ALTERNATE No.</t>
    </r>
    <r>
      <rPr>
        <b/>
        <sz val="11"/>
        <color theme="1"/>
        <rFont val="Century Gothic"/>
        <family val="2"/>
      </rPr>
      <t xml:space="preserve"> C.3.B</t>
    </r>
  </si>
  <si>
    <t>Planter Walls @ Parking Lot</t>
  </si>
  <si>
    <t>Walls @ CLL Axis Memorial (Height Varies)</t>
  </si>
  <si>
    <t>Walls @ Monument Plaza (Height Varies)</t>
  </si>
  <si>
    <r>
      <t>ALTERNATE No.</t>
    </r>
    <r>
      <rPr>
        <b/>
        <sz val="11"/>
        <color theme="1"/>
        <rFont val="Century Gothic"/>
        <family val="2"/>
      </rPr>
      <t xml:space="preserve"> D.1</t>
    </r>
  </si>
  <si>
    <r>
      <t>ALTERNATE No.</t>
    </r>
    <r>
      <rPr>
        <b/>
        <sz val="11"/>
        <color theme="1"/>
        <rFont val="Century Gothic"/>
        <family val="2"/>
      </rPr>
      <t xml:space="preserve"> D.2</t>
    </r>
  </si>
  <si>
    <r>
      <t>ALTERNATE No.</t>
    </r>
    <r>
      <rPr>
        <b/>
        <sz val="11"/>
        <color theme="1"/>
        <rFont val="Century Gothic"/>
        <family val="2"/>
      </rPr>
      <t xml:space="preserve"> D.3</t>
    </r>
  </si>
  <si>
    <r>
      <t>ALTERNATE No.</t>
    </r>
    <r>
      <rPr>
        <b/>
        <sz val="11"/>
        <color theme="1"/>
        <rFont val="Century Gothic"/>
        <family val="2"/>
      </rPr>
      <t xml:space="preserve"> D.4</t>
    </r>
  </si>
  <si>
    <r>
      <t>ALTERNATE No.</t>
    </r>
    <r>
      <rPr>
        <b/>
        <sz val="11"/>
        <color theme="1"/>
        <rFont val="Century Gothic"/>
        <family val="2"/>
      </rPr>
      <t xml:space="preserve"> D.5</t>
    </r>
  </si>
  <si>
    <r>
      <t>Replace with: Thermally Modified Ash Landscape Forms Bench</t>
    </r>
    <r>
      <rPr>
        <sz val="9"/>
        <color theme="1"/>
        <rFont val="Century Gothic"/>
        <family val="2"/>
      </rPr>
      <t xml:space="preserve"> (Universe System)</t>
    </r>
  </si>
  <si>
    <t>Replace with: Trex (Incl. Concrete Base)</t>
  </si>
  <si>
    <r>
      <t xml:space="preserve">Subtract: Base Bid Item No. </t>
    </r>
    <r>
      <rPr>
        <b/>
        <sz val="11"/>
        <color rgb="FFFF0000"/>
        <rFont val="Century Gothic"/>
        <family val="2"/>
      </rPr>
      <t>i1</t>
    </r>
  </si>
  <si>
    <r>
      <t xml:space="preserve">Subtract: Base Bid Item No. </t>
    </r>
    <r>
      <rPr>
        <b/>
        <sz val="11"/>
        <color rgb="FFFF0000"/>
        <rFont val="Century Gothic"/>
        <family val="2"/>
      </rPr>
      <t>i2</t>
    </r>
  </si>
  <si>
    <r>
      <t xml:space="preserve">Subtract: Base Bid Item No. </t>
    </r>
    <r>
      <rPr>
        <b/>
        <sz val="11"/>
        <color rgb="FFFF0000"/>
        <rFont val="Century Gothic"/>
        <family val="2"/>
      </rPr>
      <t>i9</t>
    </r>
  </si>
  <si>
    <r>
      <t xml:space="preserve">Subtract: Base Bid Item No. </t>
    </r>
    <r>
      <rPr>
        <b/>
        <sz val="11"/>
        <color rgb="FFFF0000"/>
        <rFont val="Century Gothic"/>
        <family val="2"/>
      </rPr>
      <t>i3</t>
    </r>
    <r>
      <rPr>
        <sz val="11"/>
        <color theme="1"/>
        <rFont val="Century Gothic"/>
        <family val="2"/>
      </rPr>
      <t xml:space="preserve"> (Incl. Concrete Base)</t>
    </r>
  </si>
  <si>
    <t>Replace with: Keystone MT3D-32 RTS MIDTOWN Dual Recycle Trash Receptacle  (Incl. Concrete Base)</t>
  </si>
  <si>
    <r>
      <rPr>
        <u/>
        <sz val="11"/>
        <color theme="1"/>
        <rFont val="Century Gothic"/>
        <family val="2"/>
      </rPr>
      <t>Litter Receptacle</t>
    </r>
    <r>
      <rPr>
        <sz val="11"/>
        <color theme="1"/>
        <rFont val="Century Gothic"/>
        <family val="2"/>
      </rPr>
      <t xml:space="preserve"> </t>
    </r>
  </si>
  <si>
    <t>i</t>
  </si>
  <si>
    <t>Hardscape Walls (Gabions)</t>
  </si>
  <si>
    <t>G .</t>
  </si>
  <si>
    <t>Hardscape Walls (C.I.P. Concrete)</t>
  </si>
  <si>
    <t>NOT USED</t>
  </si>
  <si>
    <r>
      <t xml:space="preserve">PART 4 - Sub Contractor List - </t>
    </r>
    <r>
      <rPr>
        <i/>
        <sz val="11"/>
        <color theme="1"/>
        <rFont val="Century Gothic"/>
        <family val="2"/>
      </rPr>
      <t>Insert company names of sub-contractors OR self-perform</t>
    </r>
  </si>
  <si>
    <r>
      <t>Deck Bench</t>
    </r>
    <r>
      <rPr>
        <sz val="11"/>
        <color theme="1"/>
        <rFont val="Century Gothic"/>
        <family val="2"/>
      </rPr>
      <t xml:space="preserve"> - </t>
    </r>
    <r>
      <rPr>
        <sz val="9"/>
        <color theme="1"/>
        <rFont val="Century Gothic"/>
        <family val="2"/>
      </rPr>
      <t>Juneteenth Plaza</t>
    </r>
  </si>
  <si>
    <r>
      <t>Deck Bench w/ Drainage Inlet</t>
    </r>
    <r>
      <rPr>
        <sz val="9"/>
        <color theme="1"/>
        <rFont val="Century Gothic"/>
        <family val="2"/>
      </rPr>
      <t xml:space="preserve"> - Juneteenth Plaza</t>
    </r>
  </si>
  <si>
    <r>
      <t xml:space="preserve">Subtract: Base Bid Item No. </t>
    </r>
    <r>
      <rPr>
        <b/>
        <sz val="11"/>
        <color rgb="FFFF0000"/>
        <rFont val="Century Gothic"/>
        <family val="2"/>
      </rPr>
      <t>i10</t>
    </r>
    <r>
      <rPr>
        <sz val="11"/>
        <color theme="1"/>
        <rFont val="Century Gothic"/>
        <family val="2"/>
      </rPr>
      <t xml:space="preserve"> </t>
    </r>
  </si>
  <si>
    <r>
      <t>TOTAL MATERIAL</t>
    </r>
    <r>
      <rPr>
        <sz val="11"/>
        <color theme="1"/>
        <rFont val="Century Gothic"/>
        <family val="2"/>
      </rPr>
      <t xml:space="preserve"> NOT USED</t>
    </r>
  </si>
  <si>
    <r>
      <t>TOTAL LABOR AND EQUIPMENT</t>
    </r>
    <r>
      <rPr>
        <sz val="11"/>
        <color theme="1"/>
        <rFont val="Century Gothic"/>
        <family val="2"/>
      </rPr>
      <t xml:space="preserve">  NOT USED</t>
    </r>
  </si>
  <si>
    <r>
      <t>TOTAL ALTERNATES</t>
    </r>
    <r>
      <rPr>
        <sz val="11"/>
        <color theme="1"/>
        <rFont val="Century Gothic"/>
        <family val="2"/>
      </rPr>
      <t xml:space="preserve">  NOT USED</t>
    </r>
  </si>
  <si>
    <t>Mobilization</t>
  </si>
  <si>
    <t>Subtract: Base Bid Item No. A.4 (60 Day Landscape Maintenance)</t>
  </si>
  <si>
    <t xml:space="preserve">Pedestal, incl. Cast Stone </t>
  </si>
  <si>
    <r>
      <rPr>
        <u/>
        <sz val="11"/>
        <rFont val="Century Gothic"/>
        <family val="2"/>
      </rPr>
      <t>Walks - Donor Pavers</t>
    </r>
    <r>
      <rPr>
        <sz val="11"/>
        <rFont val="Century Gothic"/>
        <family val="2"/>
      </rPr>
      <t xml:space="preserve"> (6x12, 60mm) </t>
    </r>
  </si>
  <si>
    <r>
      <rPr>
        <u/>
        <sz val="11"/>
        <rFont val="Century Gothic"/>
        <family val="2"/>
      </rPr>
      <t>Walks - Donor Pavers</t>
    </r>
    <r>
      <rPr>
        <sz val="11"/>
        <rFont val="Century Gothic"/>
        <family val="2"/>
      </rPr>
      <t xml:space="preserve"> (12x12, 60mm) </t>
    </r>
  </si>
  <si>
    <r>
      <rPr>
        <u/>
        <sz val="11"/>
        <rFont val="Century Gothic"/>
        <family val="2"/>
      </rPr>
      <t>Walks - Donor Pavers</t>
    </r>
    <r>
      <rPr>
        <sz val="11"/>
        <rFont val="Century Gothic"/>
        <family val="2"/>
      </rPr>
      <t xml:space="preserve">, (12x12, 60mm) </t>
    </r>
    <r>
      <rPr>
        <sz val="9"/>
        <rFont val="Century Gothic"/>
        <family val="2"/>
      </rPr>
      <t>Permanent Paver w/ Adinkra engraving</t>
    </r>
  </si>
  <si>
    <t>Adinkra Arrival Only</t>
  </si>
  <si>
    <t xml:space="preserve">Irrigation
</t>
  </si>
  <si>
    <t>Automatic underground irrigation system</t>
  </si>
  <si>
    <t>*1.</t>
  </si>
  <si>
    <t>* Includes Contractor-provided design-build irrigation drawings</t>
  </si>
  <si>
    <t>E.</t>
  </si>
  <si>
    <t>Alternates: Architecture.  Re: G001</t>
  </si>
  <si>
    <t>Alternates: Pedestrian Hardscape - Specialty Paving</t>
  </si>
  <si>
    <t>Alternates: Hardscape Walls</t>
  </si>
  <si>
    <t>Alternates: Site Furnishings</t>
  </si>
  <si>
    <t>Alternates: Landscape Maintenance (12 Month)</t>
  </si>
  <si>
    <t>Storm Sewer Type A Inlet</t>
  </si>
  <si>
    <t>24" Head Wall</t>
  </si>
  <si>
    <r>
      <t xml:space="preserve">ALTERNATE No. </t>
    </r>
    <r>
      <rPr>
        <b/>
        <sz val="11"/>
        <color theme="1"/>
        <rFont val="Century Gothic"/>
        <family val="2"/>
      </rPr>
      <t>E</t>
    </r>
    <r>
      <rPr>
        <sz val="11"/>
        <color theme="1"/>
        <rFont val="Century Gothic"/>
        <family val="2"/>
      </rPr>
      <t xml:space="preserve"> 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</si>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</sst>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u/>
      <sz val="11"/>
      <color theme="1"/>
      <name val="Century Gothic"/>
      <family val="2"/>
    </font>
    <font>
      <sz val="8"/>
      <name val="Calibri"/>
      <family val="2"/>
      <scheme val="minor"/>
    </font>
    <font>
      <sz val="11"/>
      <name val="Century Gothic"/>
      <family val="2"/>
    </font>
    <font>
      <sz val="9"/>
      <color theme="1"/>
      <name val="Century Gothic"/>
      <family val="2"/>
    </font>
    <font>
      <sz val="9"/>
      <name val="Century Gothic"/>
      <family val="2"/>
    </font>
    <font>
      <b/>
      <sz val="9"/>
      <color rgb="FFFF0000"/>
      <name val="Century Gothic"/>
      <family val="2"/>
    </font>
    <font>
      <i/>
      <sz val="11"/>
      <color theme="1"/>
      <name val="Century Gothic"/>
      <family val="2"/>
    </font>
    <font>
      <i/>
      <u/>
      <sz val="11"/>
      <color theme="1"/>
      <name val="Century Gothic"/>
      <family val="2"/>
    </font>
    <font>
      <b/>
      <i/>
      <sz val="11"/>
      <color rgb="FFFF0000"/>
      <name val="Century Gothic"/>
      <family val="2"/>
    </font>
    <font>
      <b/>
      <sz val="11"/>
      <color rgb="FFFF0000"/>
      <name val="Century Gothic"/>
      <family val="2"/>
    </font>
    <font>
      <sz val="9"/>
      <color rgb="FFFF0000"/>
      <name val="Century Gothic"/>
      <family val="2"/>
    </font>
    <font>
      <strike/>
      <sz val="11"/>
      <color theme="1"/>
      <name val="Century Gothic"/>
      <family val="2"/>
    </font>
    <font>
      <strike/>
      <sz val="9"/>
      <color theme="1"/>
      <name val="Century Gothic"/>
      <family val="2"/>
    </font>
    <font>
      <strike/>
      <sz val="11"/>
      <name val="Century Gothic"/>
      <family val="2"/>
    </font>
    <font>
      <sz val="10"/>
      <color theme="1"/>
      <name val="Century Gothic"/>
      <family val="2"/>
    </font>
    <font>
      <strike/>
      <sz val="9"/>
      <name val="Century Gothic"/>
      <family val="2"/>
    </font>
    <font>
      <i/>
      <sz val="11"/>
      <name val="Century Gothic"/>
      <family val="2"/>
    </font>
    <font>
      <b/>
      <i/>
      <sz val="11"/>
      <name val="Century Gothic"/>
      <family val="2"/>
    </font>
    <font>
      <i/>
      <strike/>
      <sz val="11"/>
      <name val="Century Gothic"/>
      <family val="2"/>
    </font>
    <font>
      <b/>
      <sz val="11"/>
      <name val="Century Gothic"/>
      <family val="2"/>
    </font>
    <font>
      <b/>
      <strike/>
      <sz val="11"/>
      <color rgb="FFFF0000"/>
      <name val="Century Gothic"/>
      <family val="2"/>
    </font>
    <font>
      <u/>
      <sz val="11"/>
      <name val="Century Gothic"/>
      <family val="2"/>
    </font>
    <font>
      <i/>
      <strike/>
      <u/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strike/>
      <u/>
      <sz val="11"/>
      <color theme="1"/>
      <name val="Century Gothic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trike/>
      <sz val="11"/>
      <color theme="1"/>
      <name val="Century Gothic"/>
      <family val="2"/>
    </font>
    <font>
      <b/>
      <sz val="11"/>
      <color theme="1"/>
      <name val="Century Gothic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6">
    <xf numFmtId="0" fontId="0" fillId="0" borderId="0"/>
    <xf numFmtId="0" fontId="29" fillId="0" borderId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/>
    <xf numFmtId="44" fontId="30" fillId="0" borderId="0" applyFont="0" applyFill="0" applyBorder="0" applyAlignment="0" applyProtection="0"/>
  </cellStyleXfs>
  <cellXfs count="152">
    <xf numFmtId="0" fontId="0" fillId="0" borderId="0" xfId="0"/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7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37" fontId="1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/>
    </xf>
    <xf numFmtId="37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25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37" fontId="1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indent="4"/>
    </xf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/>
    </xf>
    <xf numFmtId="0" fontId="22" fillId="0" borderId="0" xfId="0" applyFont="1" applyAlignment="1">
      <alignment horizontal="left" vertical="top"/>
    </xf>
    <xf numFmtId="0" fontId="24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top"/>
    </xf>
    <xf numFmtId="0" fontId="2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49" fontId="1" fillId="0" borderId="0" xfId="0" applyNumberFormat="1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/>
      <protection locked="0"/>
    </xf>
    <xf numFmtId="4" fontId="1" fillId="0" borderId="1" xfId="0" applyNumberFormat="1" applyFont="1" applyBorder="1" applyAlignment="1" applyProtection="1">
      <alignment horizontal="right"/>
      <protection locked="0"/>
    </xf>
    <xf numFmtId="4" fontId="1" fillId="0" borderId="2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4" fontId="1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4" fontId="5" fillId="0" borderId="1" xfId="0" applyNumberFormat="1" applyFont="1" applyBorder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right"/>
      <protection locked="0"/>
    </xf>
    <xf numFmtId="4" fontId="5" fillId="2" borderId="1" xfId="0" applyNumberFormat="1" applyFont="1" applyFill="1" applyBorder="1" applyAlignment="1" applyProtection="1">
      <alignment horizontal="right"/>
      <protection locked="0"/>
    </xf>
    <xf numFmtId="4" fontId="5" fillId="0" borderId="2" xfId="0" applyNumberFormat="1" applyFont="1" applyBorder="1" applyAlignment="1" applyProtection="1">
      <alignment horizontal="right"/>
      <protection locked="0"/>
    </xf>
    <xf numFmtId="4" fontId="14" fillId="0" borderId="1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left"/>
      <protection locked="0"/>
    </xf>
    <xf numFmtId="4" fontId="1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 vertical="top"/>
      <protection locked="0"/>
    </xf>
    <xf numFmtId="4" fontId="1" fillId="0" borderId="3" xfId="0" applyNumberFormat="1" applyFont="1" applyBorder="1" applyAlignment="1" applyProtection="1">
      <alignment horizontal="right" vertical="top"/>
      <protection locked="0"/>
    </xf>
    <xf numFmtId="4" fontId="1" fillId="0" borderId="0" xfId="0" applyNumberFormat="1" applyFont="1" applyAlignment="1" applyProtection="1">
      <alignment horizontal="right"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3" borderId="8" xfId="0" applyFont="1" applyFill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right" vertical="top"/>
      <protection locked="0"/>
    </xf>
    <xf numFmtId="4" fontId="1" fillId="0" borderId="6" xfId="0" applyNumberFormat="1" applyFont="1" applyBorder="1" applyAlignment="1" applyProtection="1">
      <alignment horizontal="right" vertical="top"/>
      <protection locked="0"/>
    </xf>
    <xf numFmtId="4" fontId="1" fillId="0" borderId="6" xfId="0" applyNumberFormat="1" applyFont="1" applyBorder="1" applyAlignment="1" applyProtection="1">
      <alignment horizontal="right"/>
      <protection locked="0"/>
    </xf>
    <xf numFmtId="4" fontId="14" fillId="0" borderId="6" xfId="0" applyNumberFormat="1" applyFont="1" applyBorder="1" applyAlignment="1" applyProtection="1">
      <alignment horizontal="right" vertical="top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right" vertical="top"/>
      <protection locked="0"/>
    </xf>
    <xf numFmtId="0" fontId="1" fillId="3" borderId="6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center" vertical="top"/>
      <protection locked="0"/>
    </xf>
    <xf numFmtId="0" fontId="1" fillId="0" borderId="4" xfId="0" applyFont="1" applyBorder="1" applyAlignment="1" applyProtection="1">
      <alignment horizontal="right" vertical="top"/>
      <protection locked="0"/>
    </xf>
    <xf numFmtId="0" fontId="1" fillId="0" borderId="4" xfId="0" applyFont="1" applyBorder="1" applyAlignment="1" applyProtection="1">
      <alignment horizontal="right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6" fillId="0" borderId="1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4" fillId="0" borderId="0" xfId="0" applyFont="1" applyAlignment="1" applyProtection="1">
      <alignment vertical="top"/>
      <protection locked="0"/>
    </xf>
    <xf numFmtId="0" fontId="32" fillId="0" borderId="0" xfId="0" applyFont="1" applyAlignment="1" applyProtection="1">
      <alignment vertical="top"/>
      <protection locked="0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top"/>
    </xf>
    <xf numFmtId="3" fontId="1" fillId="0" borderId="4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right" vertical="top"/>
    </xf>
    <xf numFmtId="0" fontId="1" fillId="0" borderId="1" xfId="0" applyFont="1" applyBorder="1" applyAlignment="1" applyProtection="1">
      <alignment vertical="top"/>
      <protection locked="0"/>
    </xf>
    <xf numFmtId="0" fontId="26" fillId="0" borderId="1" xfId="0" applyFont="1" applyBorder="1" applyAlignment="1">
      <alignment horizontal="left" vertical="top"/>
    </xf>
    <xf numFmtId="0" fontId="2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top"/>
    </xf>
    <xf numFmtId="0" fontId="14" fillId="4" borderId="10" xfId="0" applyFont="1" applyFill="1" applyBorder="1" applyAlignment="1">
      <alignment horizontal="center" vertical="top"/>
    </xf>
    <xf numFmtId="0" fontId="14" fillId="4" borderId="11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4" borderId="11" xfId="0" applyFont="1" applyFill="1" applyBorder="1" applyAlignment="1">
      <alignment horizontal="center" vertical="top"/>
    </xf>
    <xf numFmtId="4" fontId="0" fillId="0" borderId="1" xfId="0" applyNumberFormat="1" applyBorder="1" applyAlignment="1" applyProtection="1">
      <alignment horizontal="center" vertical="top"/>
      <protection locked="0"/>
    </xf>
    <xf numFmtId="0" fontId="26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4" borderId="9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center" vertical="top"/>
    </xf>
    <xf numFmtId="0" fontId="2" fillId="4" borderId="11" xfId="0" applyFont="1" applyFill="1" applyBorder="1" applyAlignment="1">
      <alignment horizontal="center" vertical="top"/>
    </xf>
    <xf numFmtId="49" fontId="1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10" fillId="0" borderId="0" xfId="0" applyFont="1" applyAlignment="1">
      <alignment horizontal="left" vertical="top" wrapText="1"/>
    </xf>
  </cellXfs>
  <cellStyles count="6">
    <cellStyle name="Currency 2" xfId="2" xr:uid="{F59EA0A5-F263-4222-B79D-64EE7318C035}"/>
    <cellStyle name="Currency 3" xfId="5" xr:uid="{E3B66207-6C22-4F06-AF0B-0D4786E2D0FE}"/>
    <cellStyle name="Normal" xfId="0" builtinId="0"/>
    <cellStyle name="Normal 2" xfId="1" xr:uid="{5946C65C-7ACE-4E7E-80E0-30FED011D9FD}"/>
    <cellStyle name="Normal 3" xfId="4" xr:uid="{8364068E-C4A9-4385-A292-3E19605EF7E2}"/>
    <cellStyle name="Percent 2" xfId="3" xr:uid="{49FE233F-D1D4-4E69-AB2B-F5ACEC5DEB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70"/>
  <sheetViews>
    <sheetView tabSelected="1" zoomScaleNormal="100" workbookViewId="0">
      <pane ySplit="7" topLeftCell="A8" activePane="bottomLeft" state="frozen"/>
      <selection pane="bottomLeft" activeCell="Q19" sqref="Q19"/>
    </sheetView>
  </sheetViews>
  <sheetFormatPr defaultColWidth="9.109375" defaultRowHeight="13.8" x14ac:dyDescent="0.3"/>
  <cols>
    <col min="1" max="1" width="2.6640625" style="2" customWidth="1"/>
    <col min="2" max="2" width="2.6640625" style="3" customWidth="1"/>
    <col min="3" max="3" width="3.6640625" style="4" customWidth="1"/>
    <col min="4" max="4" width="83.109375" style="3" customWidth="1"/>
    <col min="5" max="5" width="2.6640625" style="3" customWidth="1"/>
    <col min="6" max="6" width="12.33203125" style="3" customWidth="1"/>
    <col min="7" max="7" width="2.44140625" style="3" customWidth="1"/>
    <col min="8" max="8" width="6.6640625" style="5" customWidth="1"/>
    <col min="9" max="9" width="0.77734375" style="3" customWidth="1"/>
    <col min="10" max="10" width="1.6640625" style="3" customWidth="1"/>
    <col min="11" max="11" width="14.44140625" style="3" customWidth="1"/>
    <col min="12" max="12" width="0.77734375" style="3" customWidth="1"/>
    <col min="13" max="13" width="1.6640625" style="3" customWidth="1"/>
    <col min="14" max="14" width="16" style="3" customWidth="1"/>
    <col min="15" max="16384" width="9.109375" style="1"/>
  </cols>
  <sheetData>
    <row r="1" spans="1:14" ht="14.4" x14ac:dyDescent="0.3">
      <c r="A1" s="149" t="s">
        <v>190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 ht="14.4" x14ac:dyDescent="0.3">
      <c r="A2" s="149" t="s">
        <v>19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5.55" customHeight="1" x14ac:dyDescent="0.3">
      <c r="A3" s="72"/>
      <c r="B3" s="73"/>
      <c r="C3" s="74"/>
      <c r="D3" s="73"/>
      <c r="E3" s="73"/>
      <c r="F3" s="73"/>
      <c r="G3" s="73"/>
      <c r="H3" s="75"/>
      <c r="I3" s="73"/>
      <c r="J3" s="73"/>
      <c r="K3" s="73"/>
      <c r="L3" s="73"/>
      <c r="M3" s="73"/>
      <c r="N3" s="73"/>
    </row>
    <row r="4" spans="1:14" x14ac:dyDescent="0.3">
      <c r="A4" s="72" t="s">
        <v>20</v>
      </c>
      <c r="B4" s="73"/>
      <c r="C4" s="74"/>
      <c r="D4" s="73"/>
      <c r="E4" s="73"/>
      <c r="F4" s="73"/>
      <c r="G4" s="73"/>
      <c r="H4" s="75"/>
      <c r="I4" s="73"/>
      <c r="J4" s="73"/>
      <c r="K4" s="73"/>
      <c r="L4" s="73"/>
      <c r="M4" s="73"/>
      <c r="N4" s="73"/>
    </row>
    <row r="5" spans="1:14" ht="4.95" customHeight="1" x14ac:dyDescent="0.3">
      <c r="A5" s="72"/>
      <c r="B5" s="73"/>
      <c r="C5" s="74"/>
      <c r="D5" s="73"/>
      <c r="E5" s="73"/>
      <c r="F5" s="73"/>
      <c r="G5" s="73"/>
      <c r="H5" s="75"/>
      <c r="I5" s="73"/>
      <c r="J5" s="73"/>
      <c r="K5" s="73"/>
      <c r="L5" s="73"/>
      <c r="M5" s="73"/>
      <c r="N5" s="73"/>
    </row>
    <row r="6" spans="1:14" x14ac:dyDescent="0.3">
      <c r="A6" s="72" t="s">
        <v>14</v>
      </c>
      <c r="B6" s="73"/>
      <c r="C6" s="74"/>
      <c r="D6" s="73" t="s">
        <v>1</v>
      </c>
      <c r="E6" s="73"/>
      <c r="F6" s="73"/>
      <c r="G6" s="73"/>
      <c r="H6" s="75"/>
      <c r="I6" s="73"/>
      <c r="J6" s="73"/>
      <c r="K6" s="73"/>
      <c r="L6" s="73"/>
      <c r="M6" s="73"/>
      <c r="N6" s="73"/>
    </row>
    <row r="7" spans="1:14" ht="14.55" customHeight="1" x14ac:dyDescent="0.3">
      <c r="A7" s="72"/>
      <c r="B7" s="73"/>
      <c r="C7" s="74"/>
      <c r="D7" s="76" t="s">
        <v>120</v>
      </c>
      <c r="E7" s="77"/>
      <c r="F7" s="78" t="s">
        <v>10</v>
      </c>
      <c r="G7" s="75"/>
      <c r="H7" s="78" t="s">
        <v>8</v>
      </c>
      <c r="I7" s="75"/>
      <c r="J7" s="75"/>
      <c r="K7" s="78" t="s">
        <v>9</v>
      </c>
      <c r="L7" s="75"/>
      <c r="M7" s="75"/>
      <c r="N7" s="78" t="s">
        <v>11</v>
      </c>
    </row>
    <row r="8" spans="1:14" x14ac:dyDescent="0.3">
      <c r="D8" s="6"/>
      <c r="E8" s="6"/>
      <c r="F8" s="6"/>
      <c r="G8" s="6"/>
      <c r="I8" s="6"/>
      <c r="J8" s="77"/>
      <c r="K8" s="77"/>
      <c r="L8" s="77"/>
      <c r="M8" s="77"/>
      <c r="N8" s="77"/>
    </row>
    <row r="9" spans="1:14" ht="15.45" customHeight="1" x14ac:dyDescent="0.25">
      <c r="B9" s="3" t="s">
        <v>0</v>
      </c>
      <c r="D9" s="7" t="s">
        <v>2</v>
      </c>
      <c r="F9" s="8"/>
      <c r="G9" s="9"/>
      <c r="I9" s="9"/>
      <c r="J9" s="79"/>
      <c r="K9" s="79"/>
      <c r="L9" s="79"/>
      <c r="M9" s="79"/>
      <c r="N9" s="79"/>
    </row>
    <row r="10" spans="1:14" ht="14.55" customHeight="1" x14ac:dyDescent="0.25">
      <c r="C10" s="10" t="s">
        <v>3</v>
      </c>
      <c r="D10" s="11" t="s">
        <v>377</v>
      </c>
      <c r="F10" s="8">
        <v>1</v>
      </c>
      <c r="G10" s="9"/>
      <c r="H10" s="5" t="s">
        <v>13</v>
      </c>
      <c r="I10" s="9"/>
      <c r="J10" s="79" t="s">
        <v>12</v>
      </c>
      <c r="K10" s="80"/>
      <c r="L10" s="79"/>
      <c r="M10" s="79" t="s">
        <v>12</v>
      </c>
      <c r="N10" s="80">
        <f>F10*K10</f>
        <v>0</v>
      </c>
    </row>
    <row r="11" spans="1:14" ht="14.4" x14ac:dyDescent="0.25">
      <c r="C11" s="10" t="s">
        <v>4</v>
      </c>
      <c r="D11" s="11" t="s">
        <v>240</v>
      </c>
      <c r="F11" s="8">
        <v>1</v>
      </c>
      <c r="G11" s="9"/>
      <c r="H11" s="5" t="s">
        <v>13</v>
      </c>
      <c r="I11" s="9"/>
      <c r="J11" s="79" t="s">
        <v>12</v>
      </c>
      <c r="K11" s="80"/>
      <c r="L11" s="79"/>
      <c r="M11" s="79" t="s">
        <v>12</v>
      </c>
      <c r="N11" s="80">
        <f>F11*K11</f>
        <v>0</v>
      </c>
    </row>
    <row r="12" spans="1:14" ht="14.4" x14ac:dyDescent="0.25">
      <c r="C12" s="10" t="s">
        <v>5</v>
      </c>
      <c r="D12" s="11" t="s">
        <v>241</v>
      </c>
      <c r="F12" s="8">
        <v>1</v>
      </c>
      <c r="G12" s="9"/>
      <c r="H12" s="5" t="s">
        <v>13</v>
      </c>
      <c r="I12" s="9"/>
      <c r="J12" s="79" t="s">
        <v>12</v>
      </c>
      <c r="K12" s="80"/>
      <c r="L12" s="79"/>
      <c r="M12" s="79" t="s">
        <v>12</v>
      </c>
      <c r="N12" s="80">
        <f>F12*K12</f>
        <v>0</v>
      </c>
    </row>
    <row r="13" spans="1:14" ht="15.45" customHeight="1" x14ac:dyDescent="0.25">
      <c r="C13" s="10" t="s">
        <v>6</v>
      </c>
      <c r="D13" s="11" t="s">
        <v>54</v>
      </c>
      <c r="F13" s="8">
        <v>1</v>
      </c>
      <c r="G13" s="9"/>
      <c r="H13" s="5" t="s">
        <v>13</v>
      </c>
      <c r="I13" s="9"/>
      <c r="J13" s="79" t="s">
        <v>12</v>
      </c>
      <c r="K13" s="80"/>
      <c r="L13" s="79"/>
      <c r="M13" s="79" t="s">
        <v>12</v>
      </c>
      <c r="N13" s="80">
        <f>F13*K13</f>
        <v>0</v>
      </c>
    </row>
    <row r="14" spans="1:14" ht="15.45" customHeight="1" x14ac:dyDescent="0.25">
      <c r="C14" s="10" t="s">
        <v>7</v>
      </c>
      <c r="D14" s="11" t="s">
        <v>24</v>
      </c>
      <c r="F14" s="8">
        <v>1</v>
      </c>
      <c r="G14" s="9"/>
      <c r="H14" s="5" t="s">
        <v>13</v>
      </c>
      <c r="I14" s="9"/>
      <c r="J14" s="79" t="s">
        <v>12</v>
      </c>
      <c r="K14" s="80"/>
      <c r="L14" s="79"/>
      <c r="M14" s="79" t="s">
        <v>12</v>
      </c>
      <c r="N14" s="80">
        <f>F14*K14</f>
        <v>0</v>
      </c>
    </row>
    <row r="15" spans="1:14" ht="15.45" customHeight="1" x14ac:dyDescent="0.25">
      <c r="C15" s="10" t="s">
        <v>17</v>
      </c>
      <c r="D15" s="11" t="s">
        <v>191</v>
      </c>
      <c r="F15" s="8">
        <v>1</v>
      </c>
      <c r="G15" s="9"/>
      <c r="H15" s="5" t="s">
        <v>13</v>
      </c>
      <c r="I15" s="9"/>
      <c r="J15" s="79" t="s">
        <v>12</v>
      </c>
      <c r="K15" s="81"/>
      <c r="L15" s="79"/>
      <c r="M15" s="79" t="s">
        <v>12</v>
      </c>
      <c r="N15" s="80">
        <f>F15*K15</f>
        <v>0</v>
      </c>
    </row>
    <row r="16" spans="1:14" ht="15.45" customHeight="1" x14ac:dyDescent="0.25">
      <c r="C16" s="10" t="s">
        <v>26</v>
      </c>
      <c r="D16" s="12" t="s">
        <v>301</v>
      </c>
      <c r="F16" s="8">
        <v>539</v>
      </c>
      <c r="G16" s="9"/>
      <c r="H16" s="5" t="s">
        <v>15</v>
      </c>
      <c r="I16" s="9"/>
      <c r="J16" s="79" t="s">
        <v>12</v>
      </c>
      <c r="K16" s="81"/>
      <c r="L16" s="79"/>
      <c r="M16" s="79" t="s">
        <v>12</v>
      </c>
      <c r="N16" s="80">
        <f>F16*K16</f>
        <v>0</v>
      </c>
    </row>
    <row r="17" spans="1:14" ht="15.45" customHeight="1" x14ac:dyDescent="0.25">
      <c r="C17" s="10" t="s">
        <v>27</v>
      </c>
      <c r="D17" s="13"/>
      <c r="F17" s="14"/>
      <c r="G17" s="9"/>
      <c r="H17" s="15"/>
      <c r="I17" s="9"/>
      <c r="J17" s="79" t="s">
        <v>12</v>
      </c>
      <c r="K17" s="80"/>
      <c r="L17" s="79"/>
      <c r="M17" s="79" t="s">
        <v>12</v>
      </c>
      <c r="N17" s="80"/>
    </row>
    <row r="18" spans="1:14" ht="15.45" customHeight="1" x14ac:dyDescent="0.25">
      <c r="C18" s="10"/>
      <c r="D18" s="12"/>
      <c r="F18" s="8"/>
      <c r="G18" s="9"/>
      <c r="I18" s="9"/>
      <c r="J18" s="79"/>
      <c r="K18" s="82"/>
      <c r="L18" s="79"/>
      <c r="M18" s="79"/>
      <c r="N18" s="82"/>
    </row>
    <row r="19" spans="1:14" ht="15.45" customHeight="1" x14ac:dyDescent="0.25">
      <c r="B19" s="3" t="s">
        <v>37</v>
      </c>
      <c r="D19" s="7" t="s">
        <v>38</v>
      </c>
      <c r="F19" s="8"/>
      <c r="G19" s="9"/>
      <c r="I19" s="9"/>
      <c r="J19" s="79"/>
      <c r="K19" s="79"/>
      <c r="L19" s="79"/>
      <c r="M19" s="79"/>
      <c r="N19" s="79"/>
    </row>
    <row r="20" spans="1:14" ht="15.45" customHeight="1" x14ac:dyDescent="0.25">
      <c r="C20" s="151" t="s">
        <v>293</v>
      </c>
      <c r="D20" s="151"/>
      <c r="F20" s="8"/>
      <c r="G20" s="9"/>
      <c r="I20" s="9"/>
      <c r="J20" s="79"/>
      <c r="K20" s="79"/>
      <c r="L20" s="79"/>
      <c r="M20" s="79"/>
      <c r="N20" s="79"/>
    </row>
    <row r="21" spans="1:14" ht="9.75" customHeight="1" x14ac:dyDescent="0.25">
      <c r="C21" s="10"/>
      <c r="F21" s="17"/>
      <c r="G21" s="9"/>
      <c r="I21" s="9"/>
      <c r="J21" s="79"/>
      <c r="K21" s="82"/>
      <c r="L21" s="79"/>
      <c r="M21" s="79"/>
      <c r="N21" s="82"/>
    </row>
    <row r="22" spans="1:14" ht="14.25" customHeight="1" x14ac:dyDescent="0.25">
      <c r="C22" s="10" t="s">
        <v>3</v>
      </c>
      <c r="D22" s="18" t="s">
        <v>288</v>
      </c>
      <c r="F22" s="17">
        <v>1</v>
      </c>
      <c r="G22" s="9"/>
      <c r="H22" s="5" t="s">
        <v>16</v>
      </c>
      <c r="I22" s="9"/>
      <c r="J22" s="79" t="s">
        <v>12</v>
      </c>
      <c r="K22" s="80"/>
      <c r="L22" s="79"/>
      <c r="M22" s="79" t="s">
        <v>12</v>
      </c>
      <c r="N22" s="80">
        <f>F22*K22</f>
        <v>0</v>
      </c>
    </row>
    <row r="23" spans="1:14" ht="15.45" customHeight="1" x14ac:dyDescent="0.25">
      <c r="C23" s="10" t="s">
        <v>4</v>
      </c>
      <c r="D23" s="18" t="s">
        <v>289</v>
      </c>
      <c r="F23" s="17">
        <v>1</v>
      </c>
      <c r="G23" s="9"/>
      <c r="H23" s="5" t="s">
        <v>16</v>
      </c>
      <c r="I23" s="9"/>
      <c r="J23" s="79"/>
      <c r="K23" s="80"/>
      <c r="L23" s="79"/>
      <c r="M23" s="79" t="s">
        <v>12</v>
      </c>
      <c r="N23" s="80">
        <f>F23*K23</f>
        <v>0</v>
      </c>
    </row>
    <row r="24" spans="1:14" ht="15.45" customHeight="1" x14ac:dyDescent="0.25">
      <c r="C24" s="10" t="s">
        <v>5</v>
      </c>
      <c r="D24" s="18" t="s">
        <v>290</v>
      </c>
      <c r="F24" s="17">
        <v>1</v>
      </c>
      <c r="G24" s="9"/>
      <c r="H24" s="5" t="s">
        <v>16</v>
      </c>
      <c r="I24" s="9"/>
      <c r="J24" s="79"/>
      <c r="K24" s="80"/>
      <c r="L24" s="79"/>
      <c r="M24" s="79" t="s">
        <v>12</v>
      </c>
      <c r="N24" s="80">
        <f>F24*K24</f>
        <v>0</v>
      </c>
    </row>
    <row r="25" spans="1:14" ht="15.45" customHeight="1" x14ac:dyDescent="0.25">
      <c r="C25" s="10" t="s">
        <v>6</v>
      </c>
      <c r="D25" s="18" t="s">
        <v>291</v>
      </c>
      <c r="F25" s="17">
        <v>8</v>
      </c>
      <c r="G25" s="9"/>
      <c r="H25" s="5" t="s">
        <v>16</v>
      </c>
      <c r="I25" s="9"/>
      <c r="J25" s="79" t="s">
        <v>12</v>
      </c>
      <c r="K25" s="80"/>
      <c r="L25" s="79"/>
      <c r="M25" s="79" t="s">
        <v>12</v>
      </c>
      <c r="N25" s="80">
        <f>F25*K25</f>
        <v>0</v>
      </c>
    </row>
    <row r="26" spans="1:14" ht="15.45" customHeight="1" x14ac:dyDescent="0.25">
      <c r="C26" s="10" t="s">
        <v>7</v>
      </c>
      <c r="D26" s="18" t="s">
        <v>292</v>
      </c>
      <c r="F26" s="17">
        <v>3162</v>
      </c>
      <c r="G26" s="9"/>
      <c r="H26" s="5" t="s">
        <v>15</v>
      </c>
      <c r="I26" s="9"/>
      <c r="J26" s="79" t="s">
        <v>12</v>
      </c>
      <c r="K26" s="80"/>
      <c r="L26" s="79"/>
      <c r="M26" s="79" t="s">
        <v>12</v>
      </c>
      <c r="N26" s="80">
        <f>F26*K26</f>
        <v>0</v>
      </c>
    </row>
    <row r="27" spans="1:14" ht="15.45" customHeight="1" x14ac:dyDescent="0.25">
      <c r="C27" s="10" t="s">
        <v>17</v>
      </c>
      <c r="D27" s="19"/>
      <c r="F27" s="14"/>
      <c r="G27" s="9"/>
      <c r="H27" s="15"/>
      <c r="I27" s="9"/>
      <c r="J27" s="79" t="s">
        <v>12</v>
      </c>
      <c r="K27" s="80"/>
      <c r="L27" s="79"/>
      <c r="M27" s="79" t="s">
        <v>12</v>
      </c>
      <c r="N27" s="80"/>
    </row>
    <row r="28" spans="1:14" ht="15.45" customHeight="1" x14ac:dyDescent="0.25">
      <c r="C28" s="10"/>
      <c r="D28" s="12"/>
      <c r="F28" s="8"/>
      <c r="G28" s="9"/>
      <c r="I28" s="9"/>
      <c r="J28" s="79"/>
      <c r="K28" s="82"/>
      <c r="L28" s="79"/>
      <c r="M28" s="79"/>
      <c r="N28" s="82"/>
    </row>
    <row r="29" spans="1:14" ht="17.25" customHeight="1" x14ac:dyDescent="0.25">
      <c r="B29" s="3" t="s">
        <v>40</v>
      </c>
      <c r="D29" s="7" t="s">
        <v>287</v>
      </c>
      <c r="F29" s="8"/>
      <c r="G29" s="9"/>
      <c r="I29" s="9"/>
      <c r="J29" s="79"/>
      <c r="K29" s="79"/>
      <c r="L29" s="79"/>
      <c r="M29" s="79"/>
      <c r="N29" s="79"/>
    </row>
    <row r="30" spans="1:14" ht="17.25" customHeight="1" x14ac:dyDescent="0.25">
      <c r="C30" s="151" t="s">
        <v>245</v>
      </c>
      <c r="D30" s="151"/>
      <c r="F30" s="8"/>
      <c r="G30" s="9"/>
      <c r="I30" s="9"/>
      <c r="J30" s="79"/>
      <c r="K30" s="79"/>
      <c r="L30" s="79"/>
      <c r="M30" s="79"/>
      <c r="N30" s="79"/>
    </row>
    <row r="31" spans="1:14" ht="55.2" x14ac:dyDescent="0.25">
      <c r="A31" s="1"/>
      <c r="B31" s="6"/>
      <c r="C31" s="20" t="s">
        <v>3</v>
      </c>
      <c r="D31" s="21" t="s">
        <v>243</v>
      </c>
      <c r="F31" s="9">
        <v>9.75</v>
      </c>
      <c r="G31" s="9"/>
      <c r="H31" s="22" t="s">
        <v>244</v>
      </c>
      <c r="J31" s="79" t="s">
        <v>12</v>
      </c>
      <c r="K31" s="80"/>
      <c r="L31" s="79"/>
      <c r="M31" s="79" t="s">
        <v>12</v>
      </c>
      <c r="N31" s="80">
        <f>F31*K31</f>
        <v>0</v>
      </c>
    </row>
    <row r="32" spans="1:14" x14ac:dyDescent="0.3">
      <c r="A32" s="1"/>
      <c r="B32" s="6"/>
      <c r="C32" s="20"/>
      <c r="F32" s="17"/>
      <c r="J32" s="73"/>
      <c r="K32" s="73"/>
      <c r="L32" s="73"/>
      <c r="M32" s="73"/>
      <c r="N32" s="73"/>
    </row>
    <row r="33" spans="1:14" ht="18.75" customHeight="1" x14ac:dyDescent="0.3">
      <c r="A33" s="1"/>
      <c r="B33" s="6"/>
      <c r="C33" s="151" t="s">
        <v>246</v>
      </c>
      <c r="D33" s="151"/>
      <c r="F33" s="17"/>
      <c r="J33" s="73"/>
      <c r="K33" s="73"/>
      <c r="L33" s="73"/>
      <c r="M33" s="73"/>
      <c r="N33" s="73"/>
    </row>
    <row r="34" spans="1:14" ht="15.45" customHeight="1" x14ac:dyDescent="0.25">
      <c r="C34" s="20" t="s">
        <v>247</v>
      </c>
      <c r="D34" s="23" t="s">
        <v>248</v>
      </c>
      <c r="F34" s="17">
        <v>14</v>
      </c>
      <c r="H34" s="5" t="s">
        <v>16</v>
      </c>
      <c r="J34" s="79" t="s">
        <v>12</v>
      </c>
      <c r="K34" s="80"/>
      <c r="L34" s="79"/>
      <c r="M34" s="79" t="s">
        <v>12</v>
      </c>
      <c r="N34" s="80">
        <f>F34*K34</f>
        <v>0</v>
      </c>
    </row>
    <row r="35" spans="1:14" ht="15.45" customHeight="1" x14ac:dyDescent="0.25">
      <c r="C35" s="20" t="s">
        <v>255</v>
      </c>
      <c r="D35" s="23" t="s">
        <v>394</v>
      </c>
      <c r="F35" s="17">
        <v>2</v>
      </c>
      <c r="G35" s="1"/>
      <c r="H35" s="5" t="s">
        <v>16</v>
      </c>
      <c r="J35" s="79" t="s">
        <v>12</v>
      </c>
      <c r="K35" s="80"/>
      <c r="L35" s="79"/>
      <c r="M35" s="79" t="s">
        <v>12</v>
      </c>
      <c r="N35" s="80">
        <f>F35*K35</f>
        <v>0</v>
      </c>
    </row>
    <row r="36" spans="1:14" ht="15.45" customHeight="1" x14ac:dyDescent="0.25">
      <c r="C36" s="20" t="s">
        <v>5</v>
      </c>
      <c r="D36" s="23" t="s">
        <v>286</v>
      </c>
      <c r="F36" s="17">
        <v>1</v>
      </c>
      <c r="G36" s="1"/>
      <c r="H36" s="5" t="s">
        <v>16</v>
      </c>
      <c r="J36" s="79" t="s">
        <v>12</v>
      </c>
      <c r="K36" s="80"/>
      <c r="L36" s="79"/>
      <c r="M36" s="79" t="s">
        <v>12</v>
      </c>
      <c r="N36" s="80">
        <f>F36*K36</f>
        <v>0</v>
      </c>
    </row>
    <row r="37" spans="1:14" ht="15.45" customHeight="1" x14ac:dyDescent="0.25">
      <c r="C37" s="20" t="s">
        <v>6</v>
      </c>
      <c r="D37" s="23" t="s">
        <v>282</v>
      </c>
      <c r="F37" s="17">
        <v>264</v>
      </c>
      <c r="G37" s="1"/>
      <c r="H37" s="5" t="s">
        <v>15</v>
      </c>
      <c r="J37" s="79" t="s">
        <v>12</v>
      </c>
      <c r="K37" s="80"/>
      <c r="L37" s="79"/>
      <c r="M37" s="79" t="s">
        <v>12</v>
      </c>
      <c r="N37" s="80">
        <f>F37*K37</f>
        <v>0</v>
      </c>
    </row>
    <row r="38" spans="1:14" ht="15.45" customHeight="1" x14ac:dyDescent="0.25">
      <c r="C38" s="20" t="s">
        <v>256</v>
      </c>
      <c r="D38" s="23" t="s">
        <v>283</v>
      </c>
      <c r="F38" s="17">
        <v>246</v>
      </c>
      <c r="G38" s="1"/>
      <c r="H38" s="5" t="s">
        <v>15</v>
      </c>
      <c r="J38" s="79" t="s">
        <v>12</v>
      </c>
      <c r="K38" s="80"/>
      <c r="L38" s="79"/>
      <c r="M38" s="79" t="s">
        <v>12</v>
      </c>
      <c r="N38" s="80">
        <f>F38*K38</f>
        <v>0</v>
      </c>
    </row>
    <row r="39" spans="1:14" ht="15.45" customHeight="1" x14ac:dyDescent="0.25">
      <c r="C39" s="20" t="s">
        <v>257</v>
      </c>
      <c r="D39" s="23" t="s">
        <v>284</v>
      </c>
      <c r="F39" s="17">
        <v>312</v>
      </c>
      <c r="G39" s="1"/>
      <c r="H39" s="5" t="s">
        <v>15</v>
      </c>
      <c r="J39" s="79" t="s">
        <v>12</v>
      </c>
      <c r="K39" s="80"/>
      <c r="L39" s="79"/>
      <c r="M39" s="79" t="s">
        <v>12</v>
      </c>
      <c r="N39" s="80">
        <f>F39*K39</f>
        <v>0</v>
      </c>
    </row>
    <row r="40" spans="1:14" x14ac:dyDescent="0.25">
      <c r="C40" s="20" t="s">
        <v>258</v>
      </c>
      <c r="D40" s="23" t="s">
        <v>249</v>
      </c>
      <c r="F40" s="17">
        <v>181</v>
      </c>
      <c r="G40" s="1"/>
      <c r="H40" s="5" t="s">
        <v>15</v>
      </c>
      <c r="J40" s="79" t="s">
        <v>12</v>
      </c>
      <c r="K40" s="80"/>
      <c r="L40" s="79"/>
      <c r="M40" s="79" t="s">
        <v>12</v>
      </c>
      <c r="N40" s="80">
        <f>F40*K40</f>
        <v>0</v>
      </c>
    </row>
    <row r="41" spans="1:14" x14ac:dyDescent="0.25">
      <c r="C41" s="20" t="s">
        <v>259</v>
      </c>
      <c r="D41" s="23" t="s">
        <v>285</v>
      </c>
      <c r="F41" s="17">
        <v>134</v>
      </c>
      <c r="G41" s="1"/>
      <c r="H41" s="5" t="s">
        <v>15</v>
      </c>
      <c r="J41" s="79" t="s">
        <v>12</v>
      </c>
      <c r="K41" s="80"/>
      <c r="L41" s="79"/>
      <c r="M41" s="79" t="s">
        <v>12</v>
      </c>
      <c r="N41" s="80">
        <f>F41*K41</f>
        <v>0</v>
      </c>
    </row>
    <row r="42" spans="1:14" ht="15.45" customHeight="1" x14ac:dyDescent="0.25">
      <c r="C42" s="20" t="s">
        <v>260</v>
      </c>
      <c r="D42" s="23" t="s">
        <v>250</v>
      </c>
      <c r="F42" s="17">
        <v>0</v>
      </c>
      <c r="G42" s="1"/>
      <c r="H42" s="5" t="s">
        <v>15</v>
      </c>
      <c r="J42" s="79" t="s">
        <v>12</v>
      </c>
      <c r="K42" s="80"/>
      <c r="L42" s="79"/>
      <c r="M42" s="79" t="s">
        <v>12</v>
      </c>
      <c r="N42" s="80">
        <f>F42*K42</f>
        <v>0</v>
      </c>
    </row>
    <row r="43" spans="1:14" ht="15.45" customHeight="1" x14ac:dyDescent="0.25">
      <c r="C43" s="20" t="s">
        <v>261</v>
      </c>
      <c r="D43" s="23" t="s">
        <v>251</v>
      </c>
      <c r="F43" s="17">
        <v>823</v>
      </c>
      <c r="G43" s="1"/>
      <c r="H43" s="5" t="s">
        <v>15</v>
      </c>
      <c r="J43" s="79" t="s">
        <v>12</v>
      </c>
      <c r="K43" s="80"/>
      <c r="L43" s="79"/>
      <c r="M43" s="79" t="s">
        <v>12</v>
      </c>
      <c r="N43" s="80">
        <f>F43*K43</f>
        <v>0</v>
      </c>
    </row>
    <row r="44" spans="1:14" ht="15.45" customHeight="1" x14ac:dyDescent="0.25">
      <c r="C44" s="20" t="s">
        <v>262</v>
      </c>
      <c r="D44" s="23" t="s">
        <v>252</v>
      </c>
      <c r="F44" s="17">
        <v>1</v>
      </c>
      <c r="H44" s="5" t="s">
        <v>16</v>
      </c>
      <c r="J44" s="79" t="s">
        <v>12</v>
      </c>
      <c r="K44" s="80"/>
      <c r="L44" s="79"/>
      <c r="M44" s="79" t="s">
        <v>12</v>
      </c>
      <c r="N44" s="80">
        <f>F44*K44</f>
        <v>0</v>
      </c>
    </row>
    <row r="45" spans="1:14" ht="15.45" customHeight="1" x14ac:dyDescent="0.25">
      <c r="C45" s="20" t="s">
        <v>263</v>
      </c>
      <c r="D45" s="23" t="s">
        <v>253</v>
      </c>
      <c r="F45" s="17">
        <v>0</v>
      </c>
      <c r="H45" s="5" t="s">
        <v>16</v>
      </c>
      <c r="J45" s="79" t="s">
        <v>12</v>
      </c>
      <c r="K45" s="80"/>
      <c r="L45" s="79"/>
      <c r="M45" s="79" t="s">
        <v>12</v>
      </c>
      <c r="N45" s="80">
        <f>F45*K45</f>
        <v>0</v>
      </c>
    </row>
    <row r="46" spans="1:14" ht="15.45" customHeight="1" x14ac:dyDescent="0.25">
      <c r="C46" s="20" t="s">
        <v>264</v>
      </c>
      <c r="D46" s="23" t="s">
        <v>395</v>
      </c>
      <c r="F46" s="17">
        <v>1</v>
      </c>
      <c r="H46" s="5" t="s">
        <v>16</v>
      </c>
      <c r="J46" s="79" t="s">
        <v>12</v>
      </c>
      <c r="K46" s="80"/>
      <c r="L46" s="79"/>
      <c r="M46" s="79" t="s">
        <v>12</v>
      </c>
      <c r="N46" s="80">
        <f>F46*K46</f>
        <v>0</v>
      </c>
    </row>
    <row r="47" spans="1:14" ht="15.45" customHeight="1" x14ac:dyDescent="0.25">
      <c r="C47" s="20" t="s">
        <v>265</v>
      </c>
      <c r="D47" s="23" t="s">
        <v>254</v>
      </c>
      <c r="F47" s="17">
        <v>1138</v>
      </c>
      <c r="H47" s="5" t="s">
        <v>15</v>
      </c>
      <c r="J47" s="79" t="s">
        <v>12</v>
      </c>
      <c r="K47" s="80"/>
      <c r="L47" s="79"/>
      <c r="M47" s="79" t="s">
        <v>12</v>
      </c>
      <c r="N47" s="80">
        <f>F47*K47</f>
        <v>0</v>
      </c>
    </row>
    <row r="48" spans="1:14" ht="15.45" customHeight="1" x14ac:dyDescent="0.25">
      <c r="C48" s="20" t="s">
        <v>266</v>
      </c>
      <c r="D48" s="19"/>
      <c r="F48" s="24"/>
      <c r="G48" s="9"/>
      <c r="H48" s="15"/>
      <c r="J48" s="79" t="s">
        <v>12</v>
      </c>
      <c r="K48" s="80"/>
      <c r="L48" s="79"/>
      <c r="M48" s="79" t="s">
        <v>12</v>
      </c>
      <c r="N48" s="80"/>
    </row>
    <row r="49" spans="1:14" ht="15.45" customHeight="1" x14ac:dyDescent="0.3">
      <c r="C49" s="1"/>
      <c r="F49" s="17"/>
      <c r="J49" s="73"/>
      <c r="K49" s="73"/>
      <c r="L49" s="73"/>
      <c r="M49" s="73"/>
      <c r="N49" s="73"/>
    </row>
    <row r="50" spans="1:14" ht="15.45" customHeight="1" x14ac:dyDescent="0.3">
      <c r="C50" s="151" t="s">
        <v>294</v>
      </c>
      <c r="D50" s="151"/>
      <c r="F50" s="17"/>
      <c r="J50" s="73"/>
      <c r="K50" s="73"/>
      <c r="L50" s="73"/>
      <c r="M50" s="73"/>
      <c r="N50" s="73"/>
    </row>
    <row r="51" spans="1:14" ht="15.45" customHeight="1" x14ac:dyDescent="0.25">
      <c r="C51" s="20" t="s">
        <v>247</v>
      </c>
      <c r="D51" s="23" t="s">
        <v>295</v>
      </c>
      <c r="F51" s="17">
        <v>859</v>
      </c>
      <c r="H51" s="5" t="s">
        <v>15</v>
      </c>
      <c r="J51" s="79" t="s">
        <v>12</v>
      </c>
      <c r="K51" s="80"/>
      <c r="L51" s="79"/>
      <c r="M51" s="79" t="s">
        <v>12</v>
      </c>
      <c r="N51" s="80">
        <f>F51*K51</f>
        <v>0</v>
      </c>
    </row>
    <row r="52" spans="1:14" ht="15.45" customHeight="1" x14ac:dyDescent="0.25">
      <c r="C52" s="20" t="s">
        <v>255</v>
      </c>
      <c r="D52" s="23" t="s">
        <v>296</v>
      </c>
      <c r="F52" s="17">
        <v>2</v>
      </c>
      <c r="G52" s="1"/>
      <c r="H52" s="5" t="s">
        <v>16</v>
      </c>
      <c r="J52" s="79" t="s">
        <v>12</v>
      </c>
      <c r="K52" s="80"/>
      <c r="L52" s="79"/>
      <c r="M52" s="79" t="s">
        <v>12</v>
      </c>
      <c r="N52" s="80">
        <f>F52*K52</f>
        <v>0</v>
      </c>
    </row>
    <row r="53" spans="1:14" ht="15.45" customHeight="1" x14ac:dyDescent="0.25">
      <c r="C53" s="20" t="s">
        <v>5</v>
      </c>
      <c r="D53" s="23" t="s">
        <v>297</v>
      </c>
      <c r="F53" s="17">
        <v>760</v>
      </c>
      <c r="G53" s="1"/>
      <c r="H53" s="5" t="s">
        <v>15</v>
      </c>
      <c r="J53" s="79" t="s">
        <v>12</v>
      </c>
      <c r="K53" s="80"/>
      <c r="L53" s="79"/>
      <c r="M53" s="79" t="s">
        <v>12</v>
      </c>
      <c r="N53" s="80">
        <f>F53*K53</f>
        <v>0</v>
      </c>
    </row>
    <row r="54" spans="1:14" ht="15.45" customHeight="1" x14ac:dyDescent="0.25">
      <c r="C54" s="20" t="s">
        <v>6</v>
      </c>
      <c r="D54" s="19"/>
      <c r="F54" s="24"/>
      <c r="G54" s="9"/>
      <c r="H54" s="15"/>
      <c r="J54" s="79" t="s">
        <v>12</v>
      </c>
      <c r="K54" s="80"/>
      <c r="L54" s="79"/>
      <c r="M54" s="79" t="s">
        <v>12</v>
      </c>
      <c r="N54" s="80"/>
    </row>
    <row r="55" spans="1:14" ht="15.45" customHeight="1" x14ac:dyDescent="0.3">
      <c r="C55" s="1"/>
      <c r="J55" s="73"/>
      <c r="K55" s="73"/>
      <c r="L55" s="73"/>
      <c r="M55" s="73"/>
      <c r="N55" s="73"/>
    </row>
    <row r="56" spans="1:14" ht="15.75" customHeight="1" x14ac:dyDescent="0.25">
      <c r="C56" s="10"/>
      <c r="D56" s="12"/>
      <c r="F56" s="8"/>
      <c r="G56" s="9"/>
      <c r="I56" s="9"/>
      <c r="J56" s="79"/>
      <c r="K56" s="82"/>
      <c r="L56" s="79"/>
      <c r="M56" s="79"/>
      <c r="N56" s="82"/>
    </row>
    <row r="57" spans="1:14" ht="17.25" customHeight="1" x14ac:dyDescent="0.25">
      <c r="B57" s="3" t="s">
        <v>41</v>
      </c>
      <c r="D57" s="7" t="s">
        <v>298</v>
      </c>
      <c r="F57" s="8"/>
      <c r="G57" s="9"/>
      <c r="I57" s="9"/>
      <c r="J57" s="79"/>
      <c r="K57" s="79"/>
      <c r="L57" s="79"/>
      <c r="M57" s="79"/>
      <c r="N57" s="79"/>
    </row>
    <row r="58" spans="1:14" ht="13.95" customHeight="1" x14ac:dyDescent="0.25">
      <c r="A58" s="1"/>
      <c r="B58" s="6"/>
      <c r="C58" s="20" t="s">
        <v>3</v>
      </c>
      <c r="D58" s="23" t="s">
        <v>153</v>
      </c>
      <c r="F58" s="8">
        <v>1</v>
      </c>
      <c r="G58" s="9"/>
      <c r="H58" s="5" t="s">
        <v>13</v>
      </c>
      <c r="I58" s="5"/>
      <c r="J58" s="84" t="s">
        <v>12</v>
      </c>
      <c r="K58" s="85"/>
      <c r="L58" s="84"/>
      <c r="M58" s="84" t="s">
        <v>12</v>
      </c>
      <c r="N58" s="80">
        <f>F58*K58</f>
        <v>0</v>
      </c>
    </row>
    <row r="59" spans="1:14" ht="13.95" customHeight="1" x14ac:dyDescent="0.25">
      <c r="A59" s="1"/>
      <c r="B59" s="6"/>
      <c r="C59" s="20" t="s">
        <v>4</v>
      </c>
      <c r="D59" s="11" t="s">
        <v>154</v>
      </c>
      <c r="F59" s="25">
        <v>3</v>
      </c>
      <c r="G59" s="9"/>
      <c r="H59" s="5" t="s">
        <v>16</v>
      </c>
      <c r="I59" s="9"/>
      <c r="J59" s="79" t="s">
        <v>12</v>
      </c>
      <c r="K59" s="85"/>
      <c r="L59" s="84"/>
      <c r="M59" s="84" t="s">
        <v>12</v>
      </c>
      <c r="N59" s="80">
        <f>F59*K59</f>
        <v>0</v>
      </c>
    </row>
    <row r="60" spans="1:14" ht="15.45" customHeight="1" x14ac:dyDescent="0.25">
      <c r="C60" s="20" t="s">
        <v>5</v>
      </c>
      <c r="D60" s="19"/>
      <c r="F60" s="26"/>
      <c r="G60" s="9"/>
      <c r="H60" s="15"/>
      <c r="I60" s="9"/>
      <c r="J60" s="79" t="s">
        <v>12</v>
      </c>
      <c r="K60" s="81"/>
      <c r="L60" s="79"/>
      <c r="M60" s="79" t="s">
        <v>12</v>
      </c>
      <c r="N60" s="81"/>
    </row>
    <row r="61" spans="1:14" ht="15.45" customHeight="1" x14ac:dyDescent="0.25">
      <c r="C61" s="10"/>
      <c r="D61" s="12"/>
      <c r="F61" s="8"/>
      <c r="G61" s="9"/>
      <c r="I61" s="9"/>
      <c r="J61" s="79"/>
      <c r="K61" s="82"/>
      <c r="L61" s="79"/>
      <c r="M61" s="79"/>
      <c r="N61" s="82"/>
    </row>
    <row r="62" spans="1:14" ht="16.5" customHeight="1" x14ac:dyDescent="0.25">
      <c r="B62" s="3" t="s">
        <v>42</v>
      </c>
      <c r="D62" s="7" t="s">
        <v>91</v>
      </c>
      <c r="F62" s="8"/>
      <c r="G62" s="9"/>
      <c r="I62" s="9"/>
      <c r="J62" s="79"/>
      <c r="K62" s="79"/>
      <c r="L62" s="79"/>
      <c r="M62" s="79"/>
      <c r="N62" s="79"/>
    </row>
    <row r="63" spans="1:14" ht="16.5" customHeight="1" x14ac:dyDescent="0.25">
      <c r="A63" s="1"/>
      <c r="B63" s="6"/>
      <c r="C63" s="20" t="s">
        <v>3</v>
      </c>
      <c r="D63" s="12" t="s">
        <v>95</v>
      </c>
      <c r="F63" s="8">
        <v>1</v>
      </c>
      <c r="G63" s="9"/>
      <c r="H63" s="5" t="s">
        <v>13</v>
      </c>
      <c r="I63" s="9"/>
      <c r="J63" s="79" t="s">
        <v>12</v>
      </c>
      <c r="K63" s="80"/>
      <c r="L63" s="79"/>
      <c r="M63" s="79" t="s">
        <v>12</v>
      </c>
      <c r="N63" s="80">
        <f>F63*K63</f>
        <v>0</v>
      </c>
    </row>
    <row r="64" spans="1:14" ht="16.5" customHeight="1" x14ac:dyDescent="0.25">
      <c r="C64" s="20" t="s">
        <v>4</v>
      </c>
      <c r="D64" s="21" t="s">
        <v>126</v>
      </c>
      <c r="E64" s="27"/>
      <c r="F64" s="25">
        <f>35</f>
        <v>35</v>
      </c>
      <c r="G64" s="28"/>
      <c r="H64" s="29" t="s">
        <v>16</v>
      </c>
      <c r="I64" s="28"/>
      <c r="J64" s="86" t="s">
        <v>12</v>
      </c>
      <c r="K64" s="87"/>
      <c r="L64" s="88"/>
      <c r="M64" s="88" t="s">
        <v>12</v>
      </c>
      <c r="N64" s="89">
        <f>F64*K64</f>
        <v>0</v>
      </c>
    </row>
    <row r="65" spans="3:14" ht="16.5" customHeight="1" x14ac:dyDescent="0.25">
      <c r="C65" s="20" t="s">
        <v>5</v>
      </c>
      <c r="D65" s="18" t="s">
        <v>127</v>
      </c>
      <c r="E65" s="27"/>
      <c r="F65" s="25">
        <f>8+6+4</f>
        <v>18</v>
      </c>
      <c r="G65" s="28"/>
      <c r="H65" s="29" t="s">
        <v>16</v>
      </c>
      <c r="I65" s="28"/>
      <c r="J65" s="86" t="s">
        <v>12</v>
      </c>
      <c r="K65" s="90"/>
      <c r="L65" s="88"/>
      <c r="M65" s="88" t="s">
        <v>12</v>
      </c>
      <c r="N65" s="89">
        <f>F65*K65</f>
        <v>0</v>
      </c>
    </row>
    <row r="66" spans="3:14" ht="16.5" customHeight="1" x14ac:dyDescent="0.25">
      <c r="C66" s="20" t="s">
        <v>6</v>
      </c>
      <c r="D66" s="30" t="s">
        <v>142</v>
      </c>
      <c r="E66" s="27"/>
      <c r="F66" s="25">
        <v>0</v>
      </c>
      <c r="G66" s="28"/>
      <c r="H66" s="29" t="s">
        <v>16</v>
      </c>
      <c r="I66" s="28"/>
      <c r="J66" s="86" t="s">
        <v>12</v>
      </c>
      <c r="K66" s="90"/>
      <c r="L66" s="88"/>
      <c r="M66" s="88" t="s">
        <v>12</v>
      </c>
      <c r="N66" s="89">
        <f>F66*K66</f>
        <v>0</v>
      </c>
    </row>
    <row r="67" spans="3:14" ht="16.5" customHeight="1" x14ac:dyDescent="0.25">
      <c r="C67" s="20" t="s">
        <v>7</v>
      </c>
      <c r="D67" s="18" t="s">
        <v>128</v>
      </c>
      <c r="E67" s="27"/>
      <c r="F67" s="25">
        <f>10</f>
        <v>10</v>
      </c>
      <c r="G67" s="28"/>
      <c r="H67" s="29" t="s">
        <v>16</v>
      </c>
      <c r="I67" s="28"/>
      <c r="J67" s="86" t="s">
        <v>12</v>
      </c>
      <c r="K67" s="90"/>
      <c r="L67" s="88"/>
      <c r="M67" s="88" t="s">
        <v>12</v>
      </c>
      <c r="N67" s="89">
        <f>F67*K67</f>
        <v>0</v>
      </c>
    </row>
    <row r="68" spans="3:14" ht="16.5" customHeight="1" x14ac:dyDescent="0.25">
      <c r="C68" s="20" t="s">
        <v>17</v>
      </c>
      <c r="D68" s="30" t="s">
        <v>143</v>
      </c>
      <c r="E68" s="27"/>
      <c r="F68" s="25">
        <v>0</v>
      </c>
      <c r="G68" s="28"/>
      <c r="H68" s="29" t="s">
        <v>16</v>
      </c>
      <c r="I68" s="28"/>
      <c r="J68" s="86" t="s">
        <v>12</v>
      </c>
      <c r="K68" s="90"/>
      <c r="L68" s="88"/>
      <c r="M68" s="88" t="s">
        <v>12</v>
      </c>
      <c r="N68" s="89">
        <f>F68*K68</f>
        <v>0</v>
      </c>
    </row>
    <row r="69" spans="3:14" ht="16.5" customHeight="1" x14ac:dyDescent="0.25">
      <c r="C69" s="20" t="s">
        <v>26</v>
      </c>
      <c r="D69" s="18" t="s">
        <v>129</v>
      </c>
      <c r="E69" s="27"/>
      <c r="F69" s="25">
        <v>861</v>
      </c>
      <c r="G69" s="28"/>
      <c r="H69" s="29" t="s">
        <v>15</v>
      </c>
      <c r="I69" s="28"/>
      <c r="J69" s="86" t="s">
        <v>12</v>
      </c>
      <c r="K69" s="90"/>
      <c r="L69" s="88"/>
      <c r="M69" s="88" t="s">
        <v>12</v>
      </c>
      <c r="N69" s="89">
        <f>F69*K69</f>
        <v>0</v>
      </c>
    </row>
    <row r="70" spans="3:14" ht="16.5" customHeight="1" x14ac:dyDescent="0.25">
      <c r="C70" s="20" t="s">
        <v>27</v>
      </c>
      <c r="D70" s="21" t="s">
        <v>180</v>
      </c>
      <c r="E70" s="27"/>
      <c r="F70" s="25">
        <v>36</v>
      </c>
      <c r="G70" s="28"/>
      <c r="H70" s="29" t="s">
        <v>15</v>
      </c>
      <c r="I70" s="28"/>
      <c r="J70" s="86" t="s">
        <v>12</v>
      </c>
      <c r="K70" s="80"/>
      <c r="L70" s="79"/>
      <c r="M70" s="79" t="s">
        <v>12</v>
      </c>
      <c r="N70" s="80">
        <f t="shared" ref="N70:N85" si="0">F70*K70</f>
        <v>0</v>
      </c>
    </row>
    <row r="71" spans="3:14" ht="16.5" customHeight="1" x14ac:dyDescent="0.25">
      <c r="C71" s="20" t="s">
        <v>28</v>
      </c>
      <c r="D71" s="18" t="s">
        <v>130</v>
      </c>
      <c r="E71" s="27"/>
      <c r="F71" s="25">
        <v>6</v>
      </c>
      <c r="G71" s="28"/>
      <c r="H71" s="29" t="s">
        <v>15</v>
      </c>
      <c r="I71" s="28"/>
      <c r="J71" s="86" t="s">
        <v>12</v>
      </c>
      <c r="K71" s="90"/>
      <c r="L71" s="88"/>
      <c r="M71" s="88" t="s">
        <v>12</v>
      </c>
      <c r="N71" s="89">
        <f t="shared" si="0"/>
        <v>0</v>
      </c>
    </row>
    <row r="72" spans="3:14" ht="16.5" customHeight="1" x14ac:dyDescent="0.25">
      <c r="C72" s="20" t="s">
        <v>29</v>
      </c>
      <c r="D72" s="18" t="s">
        <v>131</v>
      </c>
      <c r="E72" s="27"/>
      <c r="F72" s="25">
        <v>129</v>
      </c>
      <c r="G72" s="28"/>
      <c r="H72" s="29" t="s">
        <v>15</v>
      </c>
      <c r="I72" s="28"/>
      <c r="J72" s="86" t="s">
        <v>12</v>
      </c>
      <c r="K72" s="90"/>
      <c r="L72" s="88"/>
      <c r="M72" s="88" t="s">
        <v>12</v>
      </c>
      <c r="N72" s="89">
        <f t="shared" si="0"/>
        <v>0</v>
      </c>
    </row>
    <row r="73" spans="3:14" ht="16.2" customHeight="1" x14ac:dyDescent="0.25">
      <c r="C73" s="20" t="s">
        <v>30</v>
      </c>
      <c r="D73" s="30" t="s">
        <v>242</v>
      </c>
      <c r="E73" s="27"/>
      <c r="F73" s="25">
        <f>36+27+193+24</f>
        <v>280</v>
      </c>
      <c r="G73" s="28"/>
      <c r="H73" s="29" t="s">
        <v>15</v>
      </c>
      <c r="I73" s="28"/>
      <c r="J73" s="86" t="s">
        <v>12</v>
      </c>
      <c r="K73" s="90"/>
      <c r="L73" s="88"/>
      <c r="M73" s="88" t="s">
        <v>12</v>
      </c>
      <c r="N73" s="89">
        <f t="shared" si="0"/>
        <v>0</v>
      </c>
    </row>
    <row r="74" spans="3:14" ht="16.5" customHeight="1" x14ac:dyDescent="0.25">
      <c r="C74" s="20" t="s">
        <v>31</v>
      </c>
      <c r="D74" s="21" t="s">
        <v>132</v>
      </c>
      <c r="E74" s="27"/>
      <c r="F74" s="25">
        <v>10</v>
      </c>
      <c r="G74" s="28"/>
      <c r="H74" s="29" t="s">
        <v>15</v>
      </c>
      <c r="I74" s="28"/>
      <c r="J74" s="86" t="s">
        <v>12</v>
      </c>
      <c r="K74" s="87"/>
      <c r="L74" s="88"/>
      <c r="M74" s="88" t="s">
        <v>12</v>
      </c>
      <c r="N74" s="89">
        <f t="shared" si="0"/>
        <v>0</v>
      </c>
    </row>
    <row r="75" spans="3:14" ht="16.5" customHeight="1" x14ac:dyDescent="0.25">
      <c r="C75" s="20" t="s">
        <v>32</v>
      </c>
      <c r="D75" s="18" t="s">
        <v>133</v>
      </c>
      <c r="E75" s="27"/>
      <c r="F75" s="25">
        <v>26</v>
      </c>
      <c r="G75" s="28"/>
      <c r="H75" s="29" t="s">
        <v>15</v>
      </c>
      <c r="I75" s="28"/>
      <c r="J75" s="86" t="s">
        <v>12</v>
      </c>
      <c r="K75" s="90"/>
      <c r="L75" s="88"/>
      <c r="M75" s="88" t="s">
        <v>12</v>
      </c>
      <c r="N75" s="89">
        <f t="shared" si="0"/>
        <v>0</v>
      </c>
    </row>
    <row r="76" spans="3:14" ht="16.5" customHeight="1" x14ac:dyDescent="0.25">
      <c r="C76" s="20" t="s">
        <v>33</v>
      </c>
      <c r="D76" s="18" t="s">
        <v>134</v>
      </c>
      <c r="E76" s="27"/>
      <c r="F76" s="25">
        <v>3</v>
      </c>
      <c r="G76" s="28"/>
      <c r="H76" s="29" t="s">
        <v>16</v>
      </c>
      <c r="I76" s="28"/>
      <c r="J76" s="86" t="s">
        <v>12</v>
      </c>
      <c r="K76" s="90"/>
      <c r="L76" s="88"/>
      <c r="M76" s="88" t="s">
        <v>12</v>
      </c>
      <c r="N76" s="89">
        <f t="shared" si="0"/>
        <v>0</v>
      </c>
    </row>
    <row r="77" spans="3:14" ht="16.5" customHeight="1" x14ac:dyDescent="0.25">
      <c r="C77" s="20" t="s">
        <v>34</v>
      </c>
      <c r="D77" s="18" t="s">
        <v>135</v>
      </c>
      <c r="E77" s="27"/>
      <c r="F77" s="25">
        <v>10</v>
      </c>
      <c r="G77" s="28"/>
      <c r="H77" s="29" t="s">
        <v>16</v>
      </c>
      <c r="I77" s="28"/>
      <c r="J77" s="86" t="s">
        <v>12</v>
      </c>
      <c r="K77" s="90"/>
      <c r="L77" s="88"/>
      <c r="M77" s="88" t="s">
        <v>12</v>
      </c>
      <c r="N77" s="89">
        <f t="shared" si="0"/>
        <v>0</v>
      </c>
    </row>
    <row r="78" spans="3:14" ht="16.5" customHeight="1" x14ac:dyDescent="0.25">
      <c r="C78" s="20" t="s">
        <v>35</v>
      </c>
      <c r="D78" s="18" t="s">
        <v>136</v>
      </c>
      <c r="E78" s="27"/>
      <c r="F78" s="25">
        <v>26</v>
      </c>
      <c r="G78" s="28"/>
      <c r="H78" s="29" t="s">
        <v>16</v>
      </c>
      <c r="I78" s="28"/>
      <c r="J78" s="86" t="s">
        <v>12</v>
      </c>
      <c r="K78" s="90"/>
      <c r="L78" s="88"/>
      <c r="M78" s="88" t="s">
        <v>12</v>
      </c>
      <c r="N78" s="89">
        <f t="shared" si="0"/>
        <v>0</v>
      </c>
    </row>
    <row r="79" spans="3:14" ht="16.5" customHeight="1" x14ac:dyDescent="0.25">
      <c r="C79" s="20" t="s">
        <v>36</v>
      </c>
      <c r="D79" s="18" t="s">
        <v>137</v>
      </c>
      <c r="E79" s="27"/>
      <c r="F79" s="25">
        <v>4</v>
      </c>
      <c r="G79" s="28"/>
      <c r="H79" s="29" t="s">
        <v>16</v>
      </c>
      <c r="I79" s="28"/>
      <c r="J79" s="86" t="s">
        <v>12</v>
      </c>
      <c r="K79" s="90"/>
      <c r="L79" s="88"/>
      <c r="M79" s="88" t="s">
        <v>12</v>
      </c>
      <c r="N79" s="89">
        <f t="shared" si="0"/>
        <v>0</v>
      </c>
    </row>
    <row r="80" spans="3:14" ht="16.5" customHeight="1" x14ac:dyDescent="0.25">
      <c r="C80" s="20" t="s">
        <v>48</v>
      </c>
      <c r="D80" s="18" t="s">
        <v>138</v>
      </c>
      <c r="E80" s="27"/>
      <c r="F80" s="25">
        <v>4</v>
      </c>
      <c r="G80" s="28"/>
      <c r="H80" s="29" t="s">
        <v>16</v>
      </c>
      <c r="I80" s="28"/>
      <c r="J80" s="86" t="s">
        <v>12</v>
      </c>
      <c r="K80" s="90"/>
      <c r="L80" s="88"/>
      <c r="M80" s="88" t="s">
        <v>12</v>
      </c>
      <c r="N80" s="89">
        <f t="shared" si="0"/>
        <v>0</v>
      </c>
    </row>
    <row r="81" spans="2:14" ht="16.5" customHeight="1" x14ac:dyDescent="0.25">
      <c r="C81" s="20" t="s">
        <v>49</v>
      </c>
      <c r="D81" s="18" t="s">
        <v>139</v>
      </c>
      <c r="E81" s="27"/>
      <c r="F81" s="25">
        <f>6+3</f>
        <v>9</v>
      </c>
      <c r="G81" s="28"/>
      <c r="H81" s="29" t="s">
        <v>16</v>
      </c>
      <c r="I81" s="28"/>
      <c r="J81" s="86" t="s">
        <v>12</v>
      </c>
      <c r="K81" s="90"/>
      <c r="L81" s="88"/>
      <c r="M81" s="88" t="s">
        <v>12</v>
      </c>
      <c r="N81" s="89">
        <f t="shared" si="0"/>
        <v>0</v>
      </c>
    </row>
    <row r="82" spans="2:14" ht="16.5" customHeight="1" x14ac:dyDescent="0.25">
      <c r="C82" s="20" t="s">
        <v>50</v>
      </c>
      <c r="D82" s="30" t="s">
        <v>144</v>
      </c>
      <c r="E82" s="27"/>
      <c r="F82" s="25">
        <v>0</v>
      </c>
      <c r="G82" s="28"/>
      <c r="H82" s="29" t="s">
        <v>16</v>
      </c>
      <c r="I82" s="28"/>
      <c r="J82" s="86" t="s">
        <v>12</v>
      </c>
      <c r="K82" s="90"/>
      <c r="L82" s="88"/>
      <c r="M82" s="88" t="s">
        <v>12</v>
      </c>
      <c r="N82" s="89">
        <f t="shared" si="0"/>
        <v>0</v>
      </c>
    </row>
    <row r="83" spans="2:14" ht="19.5" customHeight="1" x14ac:dyDescent="0.25">
      <c r="C83" s="20" t="s">
        <v>51</v>
      </c>
      <c r="D83" s="30" t="s">
        <v>145</v>
      </c>
      <c r="E83" s="27"/>
      <c r="F83" s="25">
        <v>0</v>
      </c>
      <c r="G83" s="28"/>
      <c r="H83" s="29" t="s">
        <v>16</v>
      </c>
      <c r="I83" s="28"/>
      <c r="J83" s="86" t="s">
        <v>12</v>
      </c>
      <c r="K83" s="90"/>
      <c r="L83" s="88"/>
      <c r="M83" s="88" t="s">
        <v>12</v>
      </c>
      <c r="N83" s="89">
        <f t="shared" si="0"/>
        <v>0</v>
      </c>
    </row>
    <row r="84" spans="2:14" ht="16.5" customHeight="1" x14ac:dyDescent="0.25">
      <c r="C84" s="20" t="s">
        <v>52</v>
      </c>
      <c r="D84" s="18" t="s">
        <v>140</v>
      </c>
      <c r="E84" s="27"/>
      <c r="F84" s="25">
        <v>10</v>
      </c>
      <c r="G84" s="28"/>
      <c r="H84" s="29" t="s">
        <v>16</v>
      </c>
      <c r="I84" s="28"/>
      <c r="J84" s="86" t="s">
        <v>12</v>
      </c>
      <c r="K84" s="90"/>
      <c r="L84" s="88"/>
      <c r="M84" s="88" t="s">
        <v>12</v>
      </c>
      <c r="N84" s="89">
        <f t="shared" si="0"/>
        <v>0</v>
      </c>
    </row>
    <row r="85" spans="2:14" ht="16.5" customHeight="1" x14ac:dyDescent="0.25">
      <c r="C85" s="20" t="s">
        <v>53</v>
      </c>
      <c r="D85" s="19" t="s">
        <v>146</v>
      </c>
      <c r="F85" s="26">
        <v>0</v>
      </c>
      <c r="G85" s="9"/>
      <c r="H85" s="15" t="s">
        <v>13</v>
      </c>
      <c r="I85" s="9"/>
      <c r="J85" s="79" t="s">
        <v>12</v>
      </c>
      <c r="K85" s="81"/>
      <c r="L85" s="79"/>
      <c r="M85" s="79" t="s">
        <v>12</v>
      </c>
      <c r="N85" s="80">
        <f t="shared" si="0"/>
        <v>0</v>
      </c>
    </row>
    <row r="86" spans="2:14" ht="16.5" customHeight="1" x14ac:dyDescent="0.25">
      <c r="C86" s="20" t="s">
        <v>78</v>
      </c>
      <c r="D86" s="19"/>
      <c r="F86" s="26"/>
      <c r="G86" s="9"/>
      <c r="H86" s="15"/>
      <c r="I86" s="9"/>
      <c r="J86" s="79" t="s">
        <v>12</v>
      </c>
      <c r="K86" s="81"/>
      <c r="L86" s="79"/>
      <c r="M86" s="79" t="s">
        <v>12</v>
      </c>
      <c r="N86" s="81"/>
    </row>
    <row r="87" spans="2:14" ht="16.5" customHeight="1" x14ac:dyDescent="0.25">
      <c r="C87" s="20"/>
      <c r="D87" s="11"/>
      <c r="F87" s="25"/>
      <c r="G87" s="9"/>
      <c r="I87" s="9"/>
      <c r="J87" s="79"/>
      <c r="K87" s="82"/>
      <c r="L87" s="79"/>
      <c r="M87" s="79"/>
      <c r="N87" s="82"/>
    </row>
    <row r="88" spans="2:14" ht="15.45" customHeight="1" x14ac:dyDescent="0.25">
      <c r="C88" s="10"/>
      <c r="D88" s="12"/>
      <c r="F88" s="8"/>
      <c r="G88" s="9"/>
      <c r="I88" s="9"/>
      <c r="J88" s="79"/>
      <c r="K88" s="82"/>
      <c r="L88" s="79"/>
      <c r="M88" s="79"/>
      <c r="N88" s="82"/>
    </row>
    <row r="89" spans="2:14" ht="16.5" customHeight="1" x14ac:dyDescent="0.25">
      <c r="B89" s="3" t="s">
        <v>43</v>
      </c>
      <c r="D89" s="7" t="s">
        <v>215</v>
      </c>
      <c r="F89" s="8"/>
      <c r="G89" s="9"/>
      <c r="I89" s="9"/>
      <c r="J89" s="79"/>
      <c r="K89" s="79"/>
      <c r="L89" s="79"/>
      <c r="M89" s="79"/>
      <c r="N89" s="79"/>
    </row>
    <row r="90" spans="2:14" s="3" customFormat="1" ht="14.4" x14ac:dyDescent="0.25">
      <c r="B90" s="6"/>
      <c r="C90" s="20" t="s">
        <v>3</v>
      </c>
      <c r="D90" s="31" t="s">
        <v>149</v>
      </c>
      <c r="F90" s="32">
        <v>0</v>
      </c>
      <c r="G90" s="4"/>
      <c r="H90" s="5" t="s">
        <v>16</v>
      </c>
      <c r="I90" s="4"/>
      <c r="J90" s="73" t="s">
        <v>12</v>
      </c>
      <c r="K90" s="91"/>
      <c r="L90" s="74"/>
      <c r="M90" s="73" t="s">
        <v>12</v>
      </c>
      <c r="N90" s="80"/>
    </row>
    <row r="91" spans="2:14" s="3" customFormat="1" ht="16.5" customHeight="1" x14ac:dyDescent="0.25">
      <c r="B91" s="6"/>
      <c r="C91" s="20" t="s">
        <v>4</v>
      </c>
      <c r="D91" s="31" t="s">
        <v>148</v>
      </c>
      <c r="F91" s="32">
        <v>0</v>
      </c>
      <c r="G91" s="4"/>
      <c r="H91" s="5" t="s">
        <v>16</v>
      </c>
      <c r="I91" s="4"/>
      <c r="J91" s="73" t="s">
        <v>12</v>
      </c>
      <c r="K91" s="91"/>
      <c r="L91" s="74"/>
      <c r="M91" s="73" t="s">
        <v>12</v>
      </c>
      <c r="N91" s="80"/>
    </row>
    <row r="92" spans="2:14" s="3" customFormat="1" ht="16.5" customHeight="1" x14ac:dyDescent="0.25">
      <c r="B92" s="6"/>
      <c r="C92" s="20" t="s">
        <v>5</v>
      </c>
      <c r="D92" s="33" t="s">
        <v>147</v>
      </c>
      <c r="F92" s="32">
        <v>0</v>
      </c>
      <c r="G92" s="4"/>
      <c r="H92" s="5" t="s">
        <v>16</v>
      </c>
      <c r="I92" s="4"/>
      <c r="J92" s="73" t="s">
        <v>12</v>
      </c>
      <c r="K92" s="91"/>
      <c r="L92" s="74"/>
      <c r="M92" s="73" t="s">
        <v>12</v>
      </c>
      <c r="N92" s="80"/>
    </row>
    <row r="93" spans="2:14" s="3" customFormat="1" ht="16.5" customHeight="1" x14ac:dyDescent="0.25">
      <c r="B93" s="6"/>
      <c r="C93" s="20" t="s">
        <v>6</v>
      </c>
      <c r="D93" s="33" t="s">
        <v>150</v>
      </c>
      <c r="F93" s="32">
        <v>0</v>
      </c>
      <c r="G93" s="4"/>
      <c r="H93" s="5" t="s">
        <v>15</v>
      </c>
      <c r="I93" s="4"/>
      <c r="J93" s="73" t="s">
        <v>12</v>
      </c>
      <c r="K93" s="91"/>
      <c r="L93" s="74"/>
      <c r="M93" s="73" t="s">
        <v>12</v>
      </c>
      <c r="N93" s="80"/>
    </row>
    <row r="94" spans="2:14" ht="15.45" customHeight="1" x14ac:dyDescent="0.25">
      <c r="C94" s="20" t="s">
        <v>7</v>
      </c>
      <c r="D94" s="34" t="s">
        <v>221</v>
      </c>
      <c r="E94" s="35"/>
      <c r="F94" s="36">
        <v>0</v>
      </c>
      <c r="G94" s="37"/>
      <c r="H94" s="5" t="s">
        <v>13</v>
      </c>
      <c r="I94" s="37"/>
      <c r="J94" s="92" t="s">
        <v>12</v>
      </c>
      <c r="K94" s="91"/>
      <c r="L94" s="92"/>
      <c r="M94" s="92" t="s">
        <v>12</v>
      </c>
      <c r="N94" s="80"/>
    </row>
    <row r="95" spans="2:14" ht="15.75" customHeight="1" x14ac:dyDescent="0.25">
      <c r="C95" s="20" t="s">
        <v>17</v>
      </c>
      <c r="D95" s="19"/>
      <c r="F95" s="14"/>
      <c r="G95" s="9"/>
      <c r="H95" s="15"/>
      <c r="I95" s="9"/>
      <c r="J95" s="92" t="s">
        <v>12</v>
      </c>
      <c r="K95" s="80"/>
      <c r="L95" s="79"/>
      <c r="M95" s="92" t="s">
        <v>12</v>
      </c>
      <c r="N95" s="80"/>
    </row>
    <row r="96" spans="2:14" ht="15.75" customHeight="1" x14ac:dyDescent="0.25">
      <c r="C96" s="20" t="s">
        <v>26</v>
      </c>
      <c r="D96" s="19"/>
      <c r="F96" s="14"/>
      <c r="G96" s="9"/>
      <c r="H96" s="15"/>
      <c r="I96" s="9"/>
      <c r="J96" s="92" t="s">
        <v>12</v>
      </c>
      <c r="K96" s="80"/>
      <c r="L96" s="79"/>
      <c r="M96" s="92" t="s">
        <v>12</v>
      </c>
      <c r="N96" s="80"/>
    </row>
    <row r="97" spans="1:14" ht="15.75" customHeight="1" x14ac:dyDescent="0.25">
      <c r="D97" s="7"/>
      <c r="F97" s="8"/>
      <c r="G97" s="9"/>
      <c r="I97" s="9"/>
      <c r="J97" s="79"/>
      <c r="K97" s="79"/>
      <c r="L97" s="79"/>
      <c r="M97" s="79"/>
      <c r="N97" s="79"/>
    </row>
    <row r="98" spans="1:14" ht="15.75" customHeight="1" x14ac:dyDescent="0.25">
      <c r="B98" s="3" t="s">
        <v>45</v>
      </c>
      <c r="D98" s="7" t="s">
        <v>55</v>
      </c>
      <c r="F98" s="8"/>
      <c r="G98" s="9"/>
      <c r="I98" s="9"/>
      <c r="J98" s="79"/>
      <c r="K98" s="79"/>
      <c r="L98" s="79"/>
      <c r="M98" s="79"/>
      <c r="N98" s="79"/>
    </row>
    <row r="99" spans="1:14" ht="13.95" customHeight="1" x14ac:dyDescent="0.25">
      <c r="A99" s="1"/>
      <c r="B99" s="6"/>
      <c r="C99" s="38" t="s">
        <v>3</v>
      </c>
      <c r="D99" s="23" t="s">
        <v>44</v>
      </c>
      <c r="F99" s="8">
        <v>9693</v>
      </c>
      <c r="G99" s="22"/>
      <c r="H99" s="29" t="s">
        <v>39</v>
      </c>
      <c r="I99" s="5"/>
      <c r="J99" s="84" t="s">
        <v>12</v>
      </c>
      <c r="K99" s="85"/>
      <c r="L99" s="84"/>
      <c r="M99" s="84" t="s">
        <v>12</v>
      </c>
      <c r="N99" s="80">
        <f>F99*K99</f>
        <v>0</v>
      </c>
    </row>
    <row r="100" spans="1:14" ht="13.95" customHeight="1" x14ac:dyDescent="0.25">
      <c r="A100" s="1"/>
      <c r="B100" s="6"/>
      <c r="C100" s="38" t="s">
        <v>4</v>
      </c>
      <c r="D100" s="23" t="s">
        <v>56</v>
      </c>
      <c r="F100" s="8">
        <v>6577</v>
      </c>
      <c r="G100" s="22"/>
      <c r="H100" s="29" t="s">
        <v>39</v>
      </c>
      <c r="I100" s="5"/>
      <c r="J100" s="84" t="s">
        <v>12</v>
      </c>
      <c r="K100" s="85"/>
      <c r="L100" s="84"/>
      <c r="M100" s="84" t="s">
        <v>12</v>
      </c>
      <c r="N100" s="80">
        <f t="shared" ref="N100:N122" si="1">F100*K100</f>
        <v>0</v>
      </c>
    </row>
    <row r="101" spans="1:14" ht="13.95" customHeight="1" x14ac:dyDescent="0.25">
      <c r="A101" s="1"/>
      <c r="B101" s="6"/>
      <c r="C101" s="38" t="s">
        <v>5</v>
      </c>
      <c r="D101" s="23" t="s">
        <v>57</v>
      </c>
      <c r="F101" s="8">
        <v>11992</v>
      </c>
      <c r="G101" s="22"/>
      <c r="H101" s="29" t="s">
        <v>39</v>
      </c>
      <c r="I101" s="5"/>
      <c r="J101" s="84" t="s">
        <v>12</v>
      </c>
      <c r="K101" s="85"/>
      <c r="L101" s="84"/>
      <c r="M101" s="84" t="s">
        <v>12</v>
      </c>
      <c r="N101" s="80">
        <f t="shared" si="1"/>
        <v>0</v>
      </c>
    </row>
    <row r="102" spans="1:14" ht="13.95" customHeight="1" x14ac:dyDescent="0.25">
      <c r="A102" s="1"/>
      <c r="B102" s="6"/>
      <c r="C102" s="38" t="s">
        <v>6</v>
      </c>
      <c r="D102" s="23" t="s">
        <v>123</v>
      </c>
      <c r="F102" s="8">
        <v>561</v>
      </c>
      <c r="G102" s="22"/>
      <c r="H102" s="29" t="s">
        <v>15</v>
      </c>
      <c r="I102" s="5"/>
      <c r="J102" s="84" t="s">
        <v>12</v>
      </c>
      <c r="K102" s="85"/>
      <c r="L102" s="84"/>
      <c r="M102" s="84" t="s">
        <v>12</v>
      </c>
      <c r="N102" s="80">
        <f t="shared" si="1"/>
        <v>0</v>
      </c>
    </row>
    <row r="103" spans="1:14" ht="13.95" customHeight="1" x14ac:dyDescent="0.25">
      <c r="A103" s="1"/>
      <c r="B103" s="6"/>
      <c r="C103" s="38" t="s">
        <v>7</v>
      </c>
      <c r="D103" s="23" t="s">
        <v>216</v>
      </c>
      <c r="F103" s="8">
        <v>0</v>
      </c>
      <c r="G103" s="22"/>
      <c r="H103" s="29" t="s">
        <v>39</v>
      </c>
      <c r="I103" s="5"/>
      <c r="J103" s="84" t="s">
        <v>12</v>
      </c>
      <c r="K103" s="85"/>
      <c r="L103" s="84"/>
      <c r="M103" s="84" t="s">
        <v>12</v>
      </c>
      <c r="N103" s="80">
        <f t="shared" si="1"/>
        <v>0</v>
      </c>
    </row>
    <row r="104" spans="1:14" ht="13.95" customHeight="1" x14ac:dyDescent="0.25">
      <c r="A104" s="1"/>
      <c r="B104" s="6"/>
      <c r="C104" s="38" t="s">
        <v>17</v>
      </c>
      <c r="D104" s="23" t="s">
        <v>58</v>
      </c>
      <c r="F104" s="8">
        <v>670</v>
      </c>
      <c r="G104" s="22"/>
      <c r="H104" s="29" t="s">
        <v>39</v>
      </c>
      <c r="I104" s="5"/>
      <c r="J104" s="84" t="s">
        <v>12</v>
      </c>
      <c r="K104" s="85"/>
      <c r="L104" s="84"/>
      <c r="M104" s="84" t="s">
        <v>12</v>
      </c>
      <c r="N104" s="80">
        <f t="shared" si="1"/>
        <v>0</v>
      </c>
    </row>
    <row r="105" spans="1:14" ht="13.95" customHeight="1" x14ac:dyDescent="0.25">
      <c r="A105" s="1"/>
      <c r="B105" s="6"/>
      <c r="C105" s="38" t="s">
        <v>26</v>
      </c>
      <c r="D105" s="23" t="s">
        <v>59</v>
      </c>
      <c r="F105" s="8">
        <f>1766+45</f>
        <v>1811</v>
      </c>
      <c r="G105" s="22"/>
      <c r="H105" s="29" t="s">
        <v>39</v>
      </c>
      <c r="I105" s="5"/>
      <c r="J105" s="84" t="s">
        <v>12</v>
      </c>
      <c r="K105" s="85"/>
      <c r="L105" s="84"/>
      <c r="M105" s="84" t="s">
        <v>12</v>
      </c>
      <c r="N105" s="80">
        <f t="shared" si="1"/>
        <v>0</v>
      </c>
    </row>
    <row r="106" spans="1:14" ht="13.95" customHeight="1" x14ac:dyDescent="0.25">
      <c r="A106" s="1"/>
      <c r="B106" s="6"/>
      <c r="C106" s="38" t="s">
        <v>27</v>
      </c>
      <c r="D106" s="23" t="s">
        <v>125</v>
      </c>
      <c r="F106" s="8">
        <v>142</v>
      </c>
      <c r="G106" s="22"/>
      <c r="H106" s="29" t="s">
        <v>15</v>
      </c>
      <c r="I106" s="5"/>
      <c r="J106" s="84" t="s">
        <v>12</v>
      </c>
      <c r="K106" s="85"/>
      <c r="L106" s="84"/>
      <c r="M106" s="84" t="s">
        <v>12</v>
      </c>
      <c r="N106" s="80">
        <f t="shared" si="1"/>
        <v>0</v>
      </c>
    </row>
    <row r="107" spans="1:14" ht="13.95" customHeight="1" x14ac:dyDescent="0.25">
      <c r="A107" s="1"/>
      <c r="B107" s="6"/>
      <c r="C107" s="38" t="s">
        <v>28</v>
      </c>
      <c r="D107" s="23" t="s">
        <v>186</v>
      </c>
      <c r="F107" s="8">
        <v>403</v>
      </c>
      <c r="G107" s="22"/>
      <c r="H107" s="29" t="s">
        <v>39</v>
      </c>
      <c r="I107" s="5"/>
      <c r="J107" s="84" t="s">
        <v>12</v>
      </c>
      <c r="K107" s="85"/>
      <c r="L107" s="84"/>
      <c r="M107" s="84" t="s">
        <v>12</v>
      </c>
      <c r="N107" s="80">
        <f t="shared" si="1"/>
        <v>0</v>
      </c>
    </row>
    <row r="108" spans="1:14" ht="13.95" customHeight="1" x14ac:dyDescent="0.25">
      <c r="A108" s="1"/>
      <c r="B108" s="6"/>
      <c r="C108" s="38" t="s">
        <v>29</v>
      </c>
      <c r="D108" s="23" t="s">
        <v>60</v>
      </c>
      <c r="F108" s="8">
        <v>104</v>
      </c>
      <c r="G108" s="22"/>
      <c r="H108" s="29" t="s">
        <v>39</v>
      </c>
      <c r="I108" s="5"/>
      <c r="J108" s="84" t="s">
        <v>12</v>
      </c>
      <c r="K108" s="85"/>
      <c r="L108" s="84"/>
      <c r="M108" s="84" t="s">
        <v>12</v>
      </c>
      <c r="N108" s="80">
        <f t="shared" si="1"/>
        <v>0</v>
      </c>
    </row>
    <row r="109" spans="1:14" ht="13.95" customHeight="1" x14ac:dyDescent="0.25">
      <c r="A109" s="1"/>
      <c r="B109" s="6"/>
      <c r="C109" s="38" t="s">
        <v>30</v>
      </c>
      <c r="D109" s="23" t="s">
        <v>61</v>
      </c>
      <c r="F109" s="8">
        <v>1037</v>
      </c>
      <c r="G109" s="22"/>
      <c r="H109" s="29" t="s">
        <v>15</v>
      </c>
      <c r="I109" s="5"/>
      <c r="J109" s="84" t="s">
        <v>12</v>
      </c>
      <c r="K109" s="85"/>
      <c r="L109" s="84"/>
      <c r="M109" s="84" t="s">
        <v>12</v>
      </c>
      <c r="N109" s="80">
        <f t="shared" si="1"/>
        <v>0</v>
      </c>
    </row>
    <row r="110" spans="1:14" ht="13.95" customHeight="1" x14ac:dyDescent="0.25">
      <c r="A110" s="1"/>
      <c r="B110" s="6"/>
      <c r="C110" s="38" t="s">
        <v>31</v>
      </c>
      <c r="D110" s="23" t="s">
        <v>62</v>
      </c>
      <c r="F110" s="8">
        <v>242</v>
      </c>
      <c r="G110" s="22"/>
      <c r="H110" s="29" t="s">
        <v>15</v>
      </c>
      <c r="I110" s="5"/>
      <c r="J110" s="84" t="s">
        <v>12</v>
      </c>
      <c r="K110" s="85"/>
      <c r="L110" s="84"/>
      <c r="M110" s="84" t="s">
        <v>12</v>
      </c>
      <c r="N110" s="80">
        <f t="shared" si="1"/>
        <v>0</v>
      </c>
    </row>
    <row r="111" spans="1:14" ht="13.95" customHeight="1" x14ac:dyDescent="0.25">
      <c r="A111" s="1"/>
      <c r="B111" s="6"/>
      <c r="C111" s="38" t="s">
        <v>32</v>
      </c>
      <c r="D111" s="23" t="s">
        <v>152</v>
      </c>
      <c r="F111" s="8">
        <v>50</v>
      </c>
      <c r="G111" s="22"/>
      <c r="H111" s="29" t="s">
        <v>39</v>
      </c>
      <c r="I111" s="5"/>
      <c r="J111" s="84" t="s">
        <v>12</v>
      </c>
      <c r="K111" s="85"/>
      <c r="L111" s="84"/>
      <c r="M111" s="84" t="s">
        <v>12</v>
      </c>
      <c r="N111" s="80">
        <f t="shared" si="1"/>
        <v>0</v>
      </c>
    </row>
    <row r="112" spans="1:14" ht="13.95" customHeight="1" x14ac:dyDescent="0.25">
      <c r="A112" s="1"/>
      <c r="B112" s="6"/>
      <c r="C112" s="38" t="s">
        <v>33</v>
      </c>
      <c r="D112" s="23" t="s">
        <v>124</v>
      </c>
      <c r="F112" s="8">
        <v>1354</v>
      </c>
      <c r="G112" s="22"/>
      <c r="H112" s="29" t="s">
        <v>39</v>
      </c>
      <c r="I112" s="5"/>
      <c r="J112" s="84" t="s">
        <v>12</v>
      </c>
      <c r="K112" s="85"/>
      <c r="L112" s="84"/>
      <c r="M112" s="84" t="s">
        <v>12</v>
      </c>
      <c r="N112" s="80">
        <f t="shared" si="1"/>
        <v>0</v>
      </c>
    </row>
    <row r="113" spans="1:14" ht="13.95" customHeight="1" x14ac:dyDescent="0.25">
      <c r="A113" s="1"/>
      <c r="B113" s="6"/>
      <c r="C113" s="38" t="s">
        <v>34</v>
      </c>
      <c r="D113" s="23" t="s">
        <v>151</v>
      </c>
      <c r="F113" s="8">
        <v>124</v>
      </c>
      <c r="G113" s="22"/>
      <c r="H113" s="29" t="s">
        <v>39</v>
      </c>
      <c r="I113" s="5"/>
      <c r="J113" s="84" t="s">
        <v>12</v>
      </c>
      <c r="K113" s="85"/>
      <c r="L113" s="84"/>
      <c r="M113" s="84" t="s">
        <v>12</v>
      </c>
      <c r="N113" s="80">
        <f t="shared" si="1"/>
        <v>0</v>
      </c>
    </row>
    <row r="114" spans="1:14" ht="13.95" customHeight="1" x14ac:dyDescent="0.25">
      <c r="A114" s="1"/>
      <c r="B114" s="6"/>
      <c r="C114" s="38" t="s">
        <v>35</v>
      </c>
      <c r="D114" s="1" t="s">
        <v>222</v>
      </c>
      <c r="F114" s="17">
        <v>3</v>
      </c>
      <c r="G114" s="1"/>
      <c r="H114" s="29" t="s">
        <v>16</v>
      </c>
      <c r="I114" s="5"/>
      <c r="J114" s="84" t="s">
        <v>12</v>
      </c>
      <c r="K114" s="85"/>
      <c r="L114" s="84"/>
      <c r="M114" s="84" t="s">
        <v>12</v>
      </c>
      <c r="N114" s="80">
        <f t="shared" si="1"/>
        <v>0</v>
      </c>
    </row>
    <row r="115" spans="1:14" ht="13.95" customHeight="1" x14ac:dyDescent="0.25">
      <c r="A115" s="1"/>
      <c r="B115" s="6"/>
      <c r="C115" s="38" t="s">
        <v>36</v>
      </c>
      <c r="D115" s="23" t="s">
        <v>121</v>
      </c>
      <c r="F115" s="8">
        <v>447</v>
      </c>
      <c r="G115" s="22"/>
      <c r="H115" s="29" t="s">
        <v>15</v>
      </c>
      <c r="I115" s="5"/>
      <c r="J115" s="84" t="s">
        <v>12</v>
      </c>
      <c r="K115" s="85"/>
      <c r="L115" s="84"/>
      <c r="M115" s="84" t="s">
        <v>12</v>
      </c>
      <c r="N115" s="80">
        <f t="shared" si="1"/>
        <v>0</v>
      </c>
    </row>
    <row r="116" spans="1:14" ht="13.95" customHeight="1" x14ac:dyDescent="0.25">
      <c r="A116" s="1"/>
      <c r="B116" s="6"/>
      <c r="C116" s="38" t="s">
        <v>48</v>
      </c>
      <c r="D116" s="23" t="s">
        <v>181</v>
      </c>
      <c r="F116" s="8">
        <v>56.5</v>
      </c>
      <c r="G116" s="22"/>
      <c r="H116" s="29" t="s">
        <v>15</v>
      </c>
      <c r="I116" s="5"/>
      <c r="J116" s="84" t="s">
        <v>12</v>
      </c>
      <c r="K116" s="85"/>
      <c r="L116" s="84"/>
      <c r="M116" s="84" t="s">
        <v>12</v>
      </c>
      <c r="N116" s="80">
        <f t="shared" si="1"/>
        <v>0</v>
      </c>
    </row>
    <row r="117" spans="1:14" ht="13.95" customHeight="1" x14ac:dyDescent="0.25">
      <c r="A117" s="1"/>
      <c r="B117" s="6"/>
      <c r="C117" s="38" t="s">
        <v>49</v>
      </c>
      <c r="D117" s="23" t="s">
        <v>67</v>
      </c>
      <c r="F117" s="8">
        <v>1</v>
      </c>
      <c r="G117" s="22"/>
      <c r="H117" s="29" t="s">
        <v>16</v>
      </c>
      <c r="I117" s="5"/>
      <c r="J117" s="84" t="s">
        <v>12</v>
      </c>
      <c r="K117" s="85"/>
      <c r="L117" s="84"/>
      <c r="M117" s="84" t="s">
        <v>12</v>
      </c>
      <c r="N117" s="80">
        <f t="shared" si="1"/>
        <v>0</v>
      </c>
    </row>
    <row r="118" spans="1:14" ht="15" customHeight="1" x14ac:dyDescent="0.25">
      <c r="A118" s="1"/>
      <c r="B118" s="6"/>
      <c r="C118" s="38" t="s">
        <v>50</v>
      </c>
      <c r="D118" s="23" t="s">
        <v>160</v>
      </c>
      <c r="F118" s="8">
        <v>0</v>
      </c>
      <c r="G118" s="22"/>
      <c r="H118" s="29" t="s">
        <v>16</v>
      </c>
      <c r="I118" s="5"/>
      <c r="J118" s="84" t="s">
        <v>12</v>
      </c>
      <c r="K118" s="85"/>
      <c r="L118" s="84"/>
      <c r="M118" s="84" t="s">
        <v>12</v>
      </c>
      <c r="N118" s="80">
        <f>F118*K118</f>
        <v>0</v>
      </c>
    </row>
    <row r="119" spans="1:14" ht="15" customHeight="1" x14ac:dyDescent="0.25">
      <c r="A119" s="1"/>
      <c r="B119" s="6"/>
      <c r="C119" s="38" t="s">
        <v>51</v>
      </c>
      <c r="D119" s="23" t="s">
        <v>68</v>
      </c>
      <c r="F119" s="8">
        <v>1</v>
      </c>
      <c r="G119" s="22"/>
      <c r="H119" s="29" t="s">
        <v>16</v>
      </c>
      <c r="I119" s="5"/>
      <c r="J119" s="84" t="s">
        <v>12</v>
      </c>
      <c r="K119" s="85"/>
      <c r="L119" s="84"/>
      <c r="M119" s="84" t="s">
        <v>12</v>
      </c>
      <c r="N119" s="80">
        <f t="shared" si="1"/>
        <v>0</v>
      </c>
    </row>
    <row r="120" spans="1:14" ht="15" customHeight="1" x14ac:dyDescent="0.25">
      <c r="A120" s="1"/>
      <c r="B120" s="6"/>
      <c r="C120" s="38" t="s">
        <v>52</v>
      </c>
      <c r="D120" s="23" t="s">
        <v>69</v>
      </c>
      <c r="F120" s="8">
        <v>1</v>
      </c>
      <c r="G120" s="22"/>
      <c r="H120" s="29" t="s">
        <v>16</v>
      </c>
      <c r="I120" s="5"/>
      <c r="J120" s="84" t="s">
        <v>12</v>
      </c>
      <c r="K120" s="85"/>
      <c r="L120" s="84"/>
      <c r="M120" s="84" t="s">
        <v>12</v>
      </c>
      <c r="N120" s="80">
        <f t="shared" si="1"/>
        <v>0</v>
      </c>
    </row>
    <row r="121" spans="1:14" ht="15" customHeight="1" x14ac:dyDescent="0.25">
      <c r="A121" s="1"/>
      <c r="B121" s="6"/>
      <c r="C121" s="38" t="s">
        <v>53</v>
      </c>
      <c r="D121" s="23" t="s">
        <v>161</v>
      </c>
      <c r="F121" s="8">
        <v>0</v>
      </c>
      <c r="G121" s="22"/>
      <c r="H121" s="29" t="s">
        <v>16</v>
      </c>
      <c r="I121" s="5"/>
      <c r="J121" s="84" t="s">
        <v>12</v>
      </c>
      <c r="K121" s="85"/>
      <c r="L121" s="84"/>
      <c r="M121" s="84" t="s">
        <v>12</v>
      </c>
      <c r="N121" s="80">
        <f t="shared" si="1"/>
        <v>0</v>
      </c>
    </row>
    <row r="122" spans="1:14" ht="15" customHeight="1" x14ac:dyDescent="0.25">
      <c r="A122" s="1"/>
      <c r="B122" s="6"/>
      <c r="C122" s="38" t="s">
        <v>78</v>
      </c>
      <c r="D122" s="23" t="s">
        <v>217</v>
      </c>
      <c r="F122" s="8">
        <v>0</v>
      </c>
      <c r="G122" s="22"/>
      <c r="H122" s="29" t="s">
        <v>16</v>
      </c>
      <c r="I122" s="5"/>
      <c r="J122" s="84" t="s">
        <v>12</v>
      </c>
      <c r="K122" s="85"/>
      <c r="L122" s="84"/>
      <c r="M122" s="84" t="s">
        <v>12</v>
      </c>
      <c r="N122" s="80">
        <f t="shared" si="1"/>
        <v>0</v>
      </c>
    </row>
    <row r="123" spans="1:14" ht="6" customHeight="1" x14ac:dyDescent="0.25">
      <c r="A123" s="1"/>
      <c r="B123" s="6"/>
      <c r="C123" s="39"/>
      <c r="D123" s="39"/>
      <c r="F123" s="8"/>
      <c r="G123" s="22"/>
      <c r="H123" s="29"/>
      <c r="I123" s="5"/>
      <c r="J123" s="84"/>
      <c r="K123" s="93"/>
      <c r="L123" s="84"/>
      <c r="M123" s="84"/>
      <c r="N123" s="93"/>
    </row>
    <row r="124" spans="1:14" ht="15.75" customHeight="1" x14ac:dyDescent="0.25">
      <c r="A124" s="1"/>
      <c r="B124" s="6"/>
      <c r="D124" s="16" t="s">
        <v>92</v>
      </c>
      <c r="F124" s="8"/>
      <c r="G124" s="22"/>
      <c r="H124" s="29"/>
      <c r="I124" s="5"/>
      <c r="J124" s="84"/>
      <c r="K124" s="93"/>
      <c r="L124" s="84"/>
      <c r="M124" s="84"/>
      <c r="N124" s="93"/>
    </row>
    <row r="125" spans="1:14" ht="6" customHeight="1" x14ac:dyDescent="0.25">
      <c r="A125" s="1"/>
      <c r="B125" s="6"/>
      <c r="C125" s="39"/>
      <c r="D125" s="39"/>
      <c r="F125" s="8"/>
      <c r="G125" s="22"/>
      <c r="H125" s="29"/>
      <c r="I125" s="5"/>
      <c r="J125" s="84"/>
      <c r="K125" s="93"/>
      <c r="L125" s="84"/>
      <c r="M125" s="84"/>
      <c r="N125" s="93"/>
    </row>
    <row r="126" spans="1:14" ht="13.95" customHeight="1" x14ac:dyDescent="0.25">
      <c r="A126" s="1"/>
      <c r="B126" s="6"/>
      <c r="C126" s="38" t="s">
        <v>79</v>
      </c>
      <c r="D126" s="23" t="s">
        <v>70</v>
      </c>
      <c r="F126" s="8">
        <v>90</v>
      </c>
      <c r="G126" s="22"/>
      <c r="H126" s="29" t="s">
        <v>15</v>
      </c>
      <c r="I126" s="5"/>
      <c r="J126" s="84" t="s">
        <v>12</v>
      </c>
      <c r="K126" s="85"/>
      <c r="L126" s="84"/>
      <c r="M126" s="84" t="s">
        <v>12</v>
      </c>
      <c r="N126" s="80">
        <f>F126*K126</f>
        <v>0</v>
      </c>
    </row>
    <row r="127" spans="1:14" ht="13.95" customHeight="1" x14ac:dyDescent="0.25">
      <c r="A127" s="1"/>
      <c r="B127" s="6"/>
      <c r="C127" s="38" t="s">
        <v>80</v>
      </c>
      <c r="D127" s="40" t="s">
        <v>71</v>
      </c>
      <c r="F127" s="8">
        <v>90</v>
      </c>
      <c r="G127" s="22"/>
      <c r="H127" s="29" t="s">
        <v>15</v>
      </c>
      <c r="I127" s="5"/>
      <c r="J127" s="84" t="s">
        <v>12</v>
      </c>
      <c r="K127" s="85"/>
      <c r="L127" s="84"/>
      <c r="M127" s="84" t="s">
        <v>12</v>
      </c>
      <c r="N127" s="80">
        <f t="shared" ref="N127:N130" si="2">F127*K127</f>
        <v>0</v>
      </c>
    </row>
    <row r="128" spans="1:14" ht="13.95" customHeight="1" x14ac:dyDescent="0.25">
      <c r="A128" s="1"/>
      <c r="B128" s="6"/>
      <c r="C128" s="38" t="s">
        <v>81</v>
      </c>
      <c r="D128" s="23" t="s">
        <v>223</v>
      </c>
      <c r="F128" s="8">
        <v>1</v>
      </c>
      <c r="G128" s="22"/>
      <c r="H128" s="29" t="s">
        <v>16</v>
      </c>
      <c r="I128" s="5"/>
      <c r="J128" s="84" t="s">
        <v>12</v>
      </c>
      <c r="K128" s="85"/>
      <c r="L128" s="84"/>
      <c r="M128" s="84" t="s">
        <v>12</v>
      </c>
      <c r="N128" s="80">
        <f t="shared" si="2"/>
        <v>0</v>
      </c>
    </row>
    <row r="129" spans="1:14" ht="14.25" customHeight="1" x14ac:dyDescent="0.25">
      <c r="A129" s="1"/>
      <c r="B129" s="6"/>
      <c r="C129" s="38" t="s">
        <v>82</v>
      </c>
      <c r="D129" s="23" t="s">
        <v>72</v>
      </c>
      <c r="F129" s="8">
        <v>1</v>
      </c>
      <c r="G129" s="22"/>
      <c r="H129" s="29" t="s">
        <v>13</v>
      </c>
      <c r="I129" s="5"/>
      <c r="J129" s="84" t="s">
        <v>12</v>
      </c>
      <c r="K129" s="85"/>
      <c r="L129" s="84"/>
      <c r="M129" s="84" t="s">
        <v>12</v>
      </c>
      <c r="N129" s="80">
        <f t="shared" si="2"/>
        <v>0</v>
      </c>
    </row>
    <row r="130" spans="1:14" ht="14.25" customHeight="1" x14ac:dyDescent="0.25">
      <c r="A130" s="1"/>
      <c r="B130" s="6"/>
      <c r="C130" s="38" t="s">
        <v>83</v>
      </c>
      <c r="D130" s="23" t="s">
        <v>267</v>
      </c>
      <c r="F130" s="8">
        <v>1</v>
      </c>
      <c r="G130" s="22"/>
      <c r="H130" s="29" t="s">
        <v>16</v>
      </c>
      <c r="I130" s="5"/>
      <c r="J130" s="84" t="s">
        <v>12</v>
      </c>
      <c r="K130" s="85"/>
      <c r="L130" s="84"/>
      <c r="M130" s="84" t="s">
        <v>12</v>
      </c>
      <c r="N130" s="80">
        <f t="shared" si="2"/>
        <v>0</v>
      </c>
    </row>
    <row r="131" spans="1:14" ht="6" customHeight="1" x14ac:dyDescent="0.25">
      <c r="A131" s="1"/>
      <c r="B131" s="6"/>
      <c r="C131" s="39"/>
      <c r="D131" s="39"/>
      <c r="F131" s="8"/>
      <c r="G131" s="22"/>
      <c r="H131" s="29"/>
      <c r="I131" s="5"/>
      <c r="J131" s="84"/>
      <c r="K131" s="93"/>
      <c r="L131" s="84"/>
      <c r="M131" s="84"/>
      <c r="N131" s="93"/>
    </row>
    <row r="132" spans="1:14" x14ac:dyDescent="0.25">
      <c r="A132" s="1"/>
      <c r="B132" s="6"/>
      <c r="D132" s="16" t="s">
        <v>383</v>
      </c>
      <c r="F132" s="8"/>
      <c r="G132" s="22"/>
      <c r="H132" s="29"/>
      <c r="I132" s="5"/>
      <c r="J132" s="84"/>
      <c r="K132" s="93"/>
      <c r="L132" s="84"/>
      <c r="M132" s="84"/>
      <c r="N132" s="93"/>
    </row>
    <row r="133" spans="1:14" ht="15" customHeight="1" x14ac:dyDescent="0.25">
      <c r="A133" s="1"/>
      <c r="B133" s="6"/>
      <c r="C133" s="39" t="s">
        <v>84</v>
      </c>
      <c r="D133" s="23" t="s">
        <v>225</v>
      </c>
      <c r="F133" s="8">
        <v>12</v>
      </c>
      <c r="G133" s="22"/>
      <c r="H133" s="29" t="s">
        <v>16</v>
      </c>
      <c r="I133" s="5"/>
      <c r="J133" s="84" t="s">
        <v>12</v>
      </c>
      <c r="K133" s="85"/>
      <c r="L133" s="84"/>
      <c r="M133" s="84" t="s">
        <v>12</v>
      </c>
      <c r="N133" s="80">
        <f>F133*K133</f>
        <v>0</v>
      </c>
    </row>
    <row r="134" spans="1:14" ht="6" customHeight="1" x14ac:dyDescent="0.25">
      <c r="A134" s="1"/>
      <c r="B134" s="6"/>
      <c r="C134" s="39"/>
      <c r="D134" s="39"/>
      <c r="F134" s="8"/>
      <c r="G134" s="22"/>
      <c r="H134" s="29"/>
      <c r="I134" s="5"/>
      <c r="J134" s="84"/>
      <c r="K134" s="93"/>
      <c r="L134" s="84"/>
      <c r="M134" s="84"/>
      <c r="N134" s="93"/>
    </row>
    <row r="135" spans="1:14" ht="15.75" customHeight="1" x14ac:dyDescent="0.25">
      <c r="A135" s="1"/>
      <c r="B135" s="6"/>
      <c r="D135" s="16" t="s">
        <v>93</v>
      </c>
      <c r="F135" s="8"/>
      <c r="G135" s="22"/>
      <c r="H135" s="29"/>
      <c r="I135" s="5"/>
      <c r="J135" s="84"/>
      <c r="K135" s="93"/>
      <c r="L135" s="84"/>
      <c r="M135" s="84"/>
      <c r="N135" s="93"/>
    </row>
    <row r="136" spans="1:14" ht="6" customHeight="1" x14ac:dyDescent="0.25">
      <c r="A136" s="1"/>
      <c r="B136" s="6"/>
      <c r="C136" s="39"/>
      <c r="D136" s="39"/>
      <c r="F136" s="8"/>
      <c r="G136" s="22"/>
      <c r="H136" s="29"/>
      <c r="I136" s="5"/>
      <c r="J136" s="84"/>
      <c r="K136" s="93"/>
      <c r="L136" s="84"/>
      <c r="M136" s="84"/>
      <c r="N136" s="93"/>
    </row>
    <row r="137" spans="1:14" ht="13.95" customHeight="1" x14ac:dyDescent="0.25">
      <c r="A137" s="1"/>
      <c r="B137" s="6"/>
      <c r="C137" s="38" t="s">
        <v>85</v>
      </c>
      <c r="D137" s="23" t="s">
        <v>224</v>
      </c>
      <c r="F137" s="8">
        <v>1</v>
      </c>
      <c r="G137" s="22"/>
      <c r="H137" s="29" t="s">
        <v>16</v>
      </c>
      <c r="I137" s="5"/>
      <c r="J137" s="84" t="s">
        <v>12</v>
      </c>
      <c r="K137" s="85"/>
      <c r="L137" s="84"/>
      <c r="M137" s="84" t="s">
        <v>12</v>
      </c>
      <c r="N137" s="80">
        <f>F137*K137</f>
        <v>0</v>
      </c>
    </row>
    <row r="138" spans="1:14" ht="13.95" customHeight="1" x14ac:dyDescent="0.25">
      <c r="A138" s="1"/>
      <c r="B138" s="6"/>
      <c r="C138" s="38" t="s">
        <v>86</v>
      </c>
      <c r="D138" s="23" t="s">
        <v>379</v>
      </c>
      <c r="F138" s="8">
        <v>4</v>
      </c>
      <c r="G138" s="22"/>
      <c r="H138" s="29" t="s">
        <v>16</v>
      </c>
      <c r="I138" s="5"/>
      <c r="J138" s="84" t="s">
        <v>12</v>
      </c>
      <c r="K138" s="85"/>
      <c r="L138" s="84"/>
      <c r="M138" s="84" t="s">
        <v>12</v>
      </c>
      <c r="N138" s="80">
        <f>F138*K138</f>
        <v>0</v>
      </c>
    </row>
    <row r="139" spans="1:14" ht="13.95" customHeight="1" x14ac:dyDescent="0.3">
      <c r="A139" s="1"/>
      <c r="B139" s="6"/>
      <c r="C139" s="38"/>
      <c r="D139" s="18" t="s">
        <v>380</v>
      </c>
      <c r="J139" s="73"/>
      <c r="K139" s="73"/>
      <c r="L139" s="73"/>
      <c r="M139" s="73"/>
      <c r="N139" s="73"/>
    </row>
    <row r="140" spans="1:14" ht="13.95" customHeight="1" x14ac:dyDescent="0.25">
      <c r="A140" s="1"/>
      <c r="B140" s="6"/>
      <c r="C140" s="38" t="s">
        <v>87</v>
      </c>
      <c r="D140" s="18" t="s">
        <v>182</v>
      </c>
      <c r="F140" s="8">
        <v>44</v>
      </c>
      <c r="G140" s="22"/>
      <c r="H140" s="29" t="s">
        <v>16</v>
      </c>
      <c r="I140" s="5"/>
      <c r="J140" s="84" t="s">
        <v>12</v>
      </c>
      <c r="K140" s="85"/>
      <c r="L140" s="84"/>
      <c r="M140" s="84" t="s">
        <v>12</v>
      </c>
      <c r="N140" s="80">
        <f>F140*K140</f>
        <v>0</v>
      </c>
    </row>
    <row r="141" spans="1:14" ht="13.95" customHeight="1" x14ac:dyDescent="0.25">
      <c r="A141" s="1"/>
      <c r="B141" s="6"/>
      <c r="C141" s="38" t="s">
        <v>88</v>
      </c>
      <c r="D141" s="18" t="s">
        <v>183</v>
      </c>
      <c r="F141" s="8">
        <v>44</v>
      </c>
      <c r="G141" s="22"/>
      <c r="H141" s="29" t="s">
        <v>16</v>
      </c>
      <c r="I141" s="5"/>
      <c r="J141" s="84" t="s">
        <v>12</v>
      </c>
      <c r="K141" s="85"/>
      <c r="L141" s="84"/>
      <c r="M141" s="84" t="s">
        <v>12</v>
      </c>
      <c r="N141" s="80">
        <f>F141*K141</f>
        <v>0</v>
      </c>
    </row>
    <row r="142" spans="1:14" ht="13.95" customHeight="1" x14ac:dyDescent="0.25">
      <c r="A142" s="1"/>
      <c r="B142" s="6"/>
      <c r="C142" s="38"/>
      <c r="D142" s="18" t="s">
        <v>381</v>
      </c>
      <c r="F142" s="8"/>
      <c r="G142" s="22"/>
      <c r="H142" s="29"/>
      <c r="I142" s="5"/>
      <c r="J142" s="84"/>
      <c r="K142" s="85"/>
      <c r="L142" s="84"/>
      <c r="M142" s="84"/>
      <c r="N142" s="80"/>
    </row>
    <row r="143" spans="1:14" ht="13.95" customHeight="1" x14ac:dyDescent="0.25">
      <c r="A143" s="1"/>
      <c r="B143" s="6"/>
      <c r="C143" s="38" t="s">
        <v>89</v>
      </c>
      <c r="D143" s="18" t="s">
        <v>182</v>
      </c>
      <c r="F143" s="8">
        <v>80</v>
      </c>
      <c r="G143" s="22"/>
      <c r="H143" s="29" t="s">
        <v>16</v>
      </c>
      <c r="I143" s="5"/>
      <c r="J143" s="84" t="s">
        <v>12</v>
      </c>
      <c r="K143" s="85"/>
      <c r="L143" s="84"/>
      <c r="M143" s="84" t="s">
        <v>12</v>
      </c>
      <c r="N143" s="80">
        <f>F143*K143</f>
        <v>0</v>
      </c>
    </row>
    <row r="144" spans="1:14" ht="13.95" customHeight="1" x14ac:dyDescent="0.25">
      <c r="A144" s="1"/>
      <c r="B144" s="6"/>
      <c r="C144" s="38" t="s">
        <v>90</v>
      </c>
      <c r="D144" s="18" t="s">
        <v>183</v>
      </c>
      <c r="F144" s="8">
        <v>80</v>
      </c>
      <c r="G144" s="22"/>
      <c r="H144" s="29" t="s">
        <v>16</v>
      </c>
      <c r="I144" s="5"/>
      <c r="J144" s="84" t="s">
        <v>12</v>
      </c>
      <c r="K144" s="85"/>
      <c r="L144" s="84"/>
      <c r="M144" s="84" t="s">
        <v>12</v>
      </c>
      <c r="N144" s="80">
        <f t="shared" ref="N144:N145" si="3">F144*K144</f>
        <v>0</v>
      </c>
    </row>
    <row r="145" spans="1:14" ht="13.95" customHeight="1" x14ac:dyDescent="0.25">
      <c r="A145" s="1"/>
      <c r="B145" s="6"/>
      <c r="C145" s="38" t="s">
        <v>97</v>
      </c>
      <c r="D145" s="18" t="s">
        <v>382</v>
      </c>
      <c r="F145" s="8">
        <v>12</v>
      </c>
      <c r="G145" s="22"/>
      <c r="H145" s="29" t="s">
        <v>16</v>
      </c>
      <c r="I145" s="5"/>
      <c r="J145" s="84" t="s">
        <v>12</v>
      </c>
      <c r="K145" s="85"/>
      <c r="L145" s="84"/>
      <c r="M145" s="84" t="s">
        <v>12</v>
      </c>
      <c r="N145" s="80">
        <f t="shared" si="3"/>
        <v>0</v>
      </c>
    </row>
    <row r="146" spans="1:14" ht="6" customHeight="1" x14ac:dyDescent="0.25">
      <c r="A146" s="1"/>
      <c r="B146" s="6"/>
      <c r="C146" s="39"/>
      <c r="D146" s="39"/>
      <c r="F146" s="8"/>
      <c r="G146" s="22"/>
      <c r="H146" s="29"/>
      <c r="I146" s="5"/>
      <c r="J146" s="84"/>
      <c r="K146" s="93"/>
      <c r="L146" s="84"/>
      <c r="M146" s="84"/>
      <c r="N146" s="93"/>
    </row>
    <row r="147" spans="1:14" ht="15.75" customHeight="1" x14ac:dyDescent="0.25">
      <c r="A147" s="1"/>
      <c r="B147" s="6"/>
      <c r="D147" s="16" t="s">
        <v>119</v>
      </c>
      <c r="F147" s="8"/>
      <c r="G147" s="22"/>
      <c r="H147" s="29"/>
      <c r="I147" s="5"/>
      <c r="J147" s="84"/>
      <c r="K147" s="93"/>
      <c r="L147" s="84"/>
      <c r="M147" s="84"/>
      <c r="N147" s="93"/>
    </row>
    <row r="148" spans="1:14" ht="6" customHeight="1" x14ac:dyDescent="0.25">
      <c r="A148" s="1"/>
      <c r="B148" s="6"/>
      <c r="C148" s="39"/>
      <c r="D148" s="39"/>
      <c r="F148" s="8"/>
      <c r="G148" s="22"/>
      <c r="H148" s="29"/>
      <c r="I148" s="5"/>
      <c r="J148" s="84"/>
      <c r="K148" s="93"/>
      <c r="L148" s="84"/>
      <c r="M148" s="84"/>
      <c r="N148" s="93"/>
    </row>
    <row r="149" spans="1:14" ht="13.95" customHeight="1" x14ac:dyDescent="0.25">
      <c r="A149" s="1"/>
      <c r="B149" s="6"/>
      <c r="C149" s="38" t="s">
        <v>218</v>
      </c>
      <c r="D149" s="23" t="s">
        <v>336</v>
      </c>
      <c r="F149" s="8">
        <v>200</v>
      </c>
      <c r="G149" s="22"/>
      <c r="H149" s="29" t="s">
        <v>15</v>
      </c>
      <c r="I149" s="5"/>
      <c r="J149" s="84" t="s">
        <v>12</v>
      </c>
      <c r="K149" s="85"/>
      <c r="L149" s="84"/>
      <c r="M149" s="84" t="s">
        <v>12</v>
      </c>
      <c r="N149" s="80">
        <f>F149*K149</f>
        <v>0</v>
      </c>
    </row>
    <row r="150" spans="1:14" ht="6" customHeight="1" x14ac:dyDescent="0.25">
      <c r="A150" s="1"/>
      <c r="B150" s="6"/>
      <c r="C150" s="39"/>
      <c r="D150" s="39"/>
      <c r="F150" s="8"/>
      <c r="G150" s="22"/>
      <c r="H150" s="29"/>
      <c r="I150" s="5"/>
      <c r="J150" s="84"/>
      <c r="K150" s="93"/>
      <c r="L150" s="84"/>
      <c r="M150" s="84"/>
      <c r="N150" s="93"/>
    </row>
    <row r="151" spans="1:14" ht="15.75" customHeight="1" x14ac:dyDescent="0.25">
      <c r="A151" s="1"/>
      <c r="B151" s="6"/>
      <c r="D151" s="41" t="s">
        <v>300</v>
      </c>
      <c r="F151" s="8"/>
      <c r="G151" s="22"/>
      <c r="H151" s="29"/>
      <c r="I151" s="5"/>
      <c r="J151" s="84"/>
      <c r="K151" s="93"/>
      <c r="L151" s="84"/>
      <c r="M151" s="84"/>
      <c r="N151" s="93"/>
    </row>
    <row r="152" spans="1:14" ht="6" customHeight="1" x14ac:dyDescent="0.25">
      <c r="A152" s="1"/>
      <c r="B152" s="6"/>
      <c r="C152" s="39"/>
      <c r="D152" s="39"/>
      <c r="F152" s="8"/>
      <c r="G152" s="22"/>
      <c r="H152" s="29"/>
      <c r="I152" s="5"/>
      <c r="J152" s="84"/>
      <c r="K152" s="93"/>
      <c r="L152" s="84"/>
      <c r="M152" s="84"/>
      <c r="N152" s="93"/>
    </row>
    <row r="153" spans="1:14" ht="13.95" customHeight="1" x14ac:dyDescent="0.25">
      <c r="A153" s="1"/>
      <c r="B153" s="6"/>
      <c r="C153" s="38" t="s">
        <v>219</v>
      </c>
      <c r="D153" s="42" t="s">
        <v>158</v>
      </c>
      <c r="F153" s="8">
        <v>0</v>
      </c>
      <c r="G153" s="22"/>
      <c r="H153" s="29" t="s">
        <v>15</v>
      </c>
      <c r="I153" s="5"/>
      <c r="J153" s="84" t="s">
        <v>12</v>
      </c>
      <c r="K153" s="85"/>
      <c r="L153" s="84"/>
      <c r="M153" s="84" t="s">
        <v>12</v>
      </c>
      <c r="N153" s="80"/>
    </row>
    <row r="154" spans="1:14" ht="13.95" customHeight="1" x14ac:dyDescent="0.25">
      <c r="A154" s="1"/>
      <c r="B154" s="6"/>
      <c r="C154" s="38" t="s">
        <v>220</v>
      </c>
      <c r="D154" s="42" t="s">
        <v>156</v>
      </c>
      <c r="F154" s="8">
        <v>0</v>
      </c>
      <c r="G154" s="22"/>
      <c r="H154" s="29" t="s">
        <v>15</v>
      </c>
      <c r="I154" s="5"/>
      <c r="J154" s="84" t="s">
        <v>12</v>
      </c>
      <c r="K154" s="85"/>
      <c r="L154" s="84"/>
      <c r="M154" s="84" t="s">
        <v>12</v>
      </c>
      <c r="N154" s="80"/>
    </row>
    <row r="155" spans="1:14" ht="15" customHeight="1" x14ac:dyDescent="0.25">
      <c r="A155" s="1"/>
      <c r="B155" s="6"/>
      <c r="C155" s="38" t="s">
        <v>226</v>
      </c>
      <c r="D155" s="42" t="s">
        <v>157</v>
      </c>
      <c r="F155" s="8">
        <v>0</v>
      </c>
      <c r="G155" s="22"/>
      <c r="H155" s="29" t="s">
        <v>15</v>
      </c>
      <c r="I155" s="5"/>
      <c r="J155" s="84" t="s">
        <v>12</v>
      </c>
      <c r="K155" s="85"/>
      <c r="L155" s="84"/>
      <c r="M155" s="84" t="s">
        <v>12</v>
      </c>
      <c r="N155" s="80"/>
    </row>
    <row r="156" spans="1:14" ht="28.8" x14ac:dyDescent="0.25">
      <c r="A156" s="1"/>
      <c r="B156" s="6"/>
      <c r="C156" s="38" t="s">
        <v>227</v>
      </c>
      <c r="D156" s="34" t="s">
        <v>155</v>
      </c>
      <c r="F156" s="8">
        <v>0</v>
      </c>
      <c r="G156" s="22"/>
      <c r="H156" s="29" t="s">
        <v>13</v>
      </c>
      <c r="I156" s="5"/>
      <c r="J156" s="84" t="s">
        <v>12</v>
      </c>
      <c r="K156" s="85"/>
      <c r="L156" s="84"/>
      <c r="M156" s="84" t="s">
        <v>12</v>
      </c>
      <c r="N156" s="80"/>
    </row>
    <row r="157" spans="1:14" ht="15.75" customHeight="1" x14ac:dyDescent="0.25">
      <c r="C157" s="38" t="s">
        <v>228</v>
      </c>
      <c r="D157" s="19"/>
      <c r="F157" s="14"/>
      <c r="G157" s="9"/>
      <c r="H157" s="15"/>
      <c r="I157" s="9"/>
      <c r="J157" s="79" t="s">
        <v>12</v>
      </c>
      <c r="K157" s="80"/>
      <c r="L157" s="79"/>
      <c r="M157" s="79" t="s">
        <v>12</v>
      </c>
      <c r="N157" s="80"/>
    </row>
    <row r="158" spans="1:14" ht="15.75" customHeight="1" x14ac:dyDescent="0.25">
      <c r="C158" s="38" t="s">
        <v>229</v>
      </c>
      <c r="D158" s="19"/>
      <c r="F158" s="14"/>
      <c r="G158" s="9"/>
      <c r="H158" s="15"/>
      <c r="I158" s="9"/>
      <c r="J158" s="79" t="s">
        <v>12</v>
      </c>
      <c r="K158" s="80"/>
      <c r="L158" s="79"/>
      <c r="M158" s="79" t="s">
        <v>12</v>
      </c>
      <c r="N158" s="80"/>
    </row>
    <row r="159" spans="1:14" ht="15" customHeight="1" x14ac:dyDescent="0.25">
      <c r="A159" s="1"/>
      <c r="B159" s="6"/>
      <c r="C159" s="38"/>
      <c r="D159" s="11"/>
      <c r="F159" s="8"/>
      <c r="G159" s="9"/>
      <c r="I159" s="9"/>
      <c r="J159" s="79"/>
      <c r="K159" s="82"/>
      <c r="L159" s="79"/>
      <c r="M159" s="79"/>
      <c r="N159" s="82"/>
    </row>
    <row r="160" spans="1:14" ht="15.75" customHeight="1" x14ac:dyDescent="0.25">
      <c r="B160" s="3" t="s">
        <v>46</v>
      </c>
      <c r="D160" s="7" t="s">
        <v>162</v>
      </c>
      <c r="F160" s="8"/>
      <c r="G160" s="9"/>
      <c r="I160" s="9"/>
      <c r="J160" s="79"/>
      <c r="K160" s="79"/>
      <c r="L160" s="79"/>
      <c r="M160" s="79"/>
      <c r="N160" s="79"/>
    </row>
    <row r="161" spans="1:14" ht="13.95" customHeight="1" x14ac:dyDescent="0.25">
      <c r="A161" s="1"/>
      <c r="B161" s="43"/>
      <c r="C161" s="38" t="s">
        <v>3</v>
      </c>
      <c r="D161" s="23" t="s">
        <v>96</v>
      </c>
      <c r="F161" s="8">
        <v>1</v>
      </c>
      <c r="G161" s="22"/>
      <c r="H161" s="29" t="s">
        <v>13</v>
      </c>
      <c r="I161" s="5"/>
      <c r="J161" s="84" t="s">
        <v>12</v>
      </c>
      <c r="K161" s="85"/>
      <c r="L161" s="84"/>
      <c r="M161" s="84" t="s">
        <v>12</v>
      </c>
      <c r="N161" s="80">
        <f>F161*K161</f>
        <v>0</v>
      </c>
    </row>
    <row r="162" spans="1:14" ht="14.4" x14ac:dyDescent="0.25">
      <c r="A162" s="1"/>
      <c r="B162" s="43"/>
      <c r="C162" s="38" t="s">
        <v>4</v>
      </c>
      <c r="D162" s="18" t="s">
        <v>159</v>
      </c>
      <c r="F162" s="8">
        <v>1</v>
      </c>
      <c r="G162" s="22"/>
      <c r="H162" s="29" t="s">
        <v>13</v>
      </c>
      <c r="I162" s="5"/>
      <c r="J162" s="84" t="s">
        <v>12</v>
      </c>
      <c r="K162" s="85"/>
      <c r="L162" s="84"/>
      <c r="M162" s="84" t="s">
        <v>12</v>
      </c>
      <c r="N162" s="80">
        <f t="shared" ref="N162:N164" si="4">F162*K162</f>
        <v>0</v>
      </c>
    </row>
    <row r="163" spans="1:14" ht="15" customHeight="1" x14ac:dyDescent="0.25">
      <c r="A163" s="1"/>
      <c r="B163" s="6"/>
      <c r="C163" s="38" t="s">
        <v>5</v>
      </c>
      <c r="D163" s="23" t="s">
        <v>112</v>
      </c>
      <c r="F163" s="8">
        <v>1</v>
      </c>
      <c r="G163" s="22"/>
      <c r="H163" s="29" t="s">
        <v>13</v>
      </c>
      <c r="I163" s="5"/>
      <c r="J163" s="84" t="s">
        <v>12</v>
      </c>
      <c r="K163" s="85"/>
      <c r="L163" s="84"/>
      <c r="M163" s="84" t="s">
        <v>12</v>
      </c>
      <c r="N163" s="80">
        <f t="shared" si="4"/>
        <v>0</v>
      </c>
    </row>
    <row r="164" spans="1:14" ht="15" customHeight="1" x14ac:dyDescent="0.25">
      <c r="A164" s="1"/>
      <c r="B164" s="6"/>
      <c r="C164" s="38" t="s">
        <v>6</v>
      </c>
      <c r="D164" s="44" t="s">
        <v>184</v>
      </c>
      <c r="F164" s="8">
        <v>1</v>
      </c>
      <c r="G164" s="22"/>
      <c r="H164" s="29" t="s">
        <v>16</v>
      </c>
      <c r="I164" s="5"/>
      <c r="J164" s="84" t="s">
        <v>12</v>
      </c>
      <c r="K164" s="85"/>
      <c r="L164" s="84"/>
      <c r="M164" s="84" t="s">
        <v>12</v>
      </c>
      <c r="N164" s="80">
        <f t="shared" si="4"/>
        <v>0</v>
      </c>
    </row>
    <row r="165" spans="1:14" ht="15.75" customHeight="1" x14ac:dyDescent="0.25">
      <c r="C165" s="38" t="s">
        <v>7</v>
      </c>
      <c r="D165" s="19"/>
      <c r="F165" s="14"/>
      <c r="G165" s="9"/>
      <c r="H165" s="15"/>
      <c r="I165" s="9"/>
      <c r="J165" s="79" t="s">
        <v>12</v>
      </c>
      <c r="K165" s="80"/>
      <c r="L165" s="79"/>
      <c r="M165" s="79" t="s">
        <v>12</v>
      </c>
      <c r="N165" s="80"/>
    </row>
    <row r="166" spans="1:14" ht="15.75" customHeight="1" x14ac:dyDescent="0.25">
      <c r="C166" s="38" t="s">
        <v>17</v>
      </c>
      <c r="D166" s="19"/>
      <c r="F166" s="14"/>
      <c r="G166" s="9"/>
      <c r="H166" s="15"/>
      <c r="I166" s="9"/>
      <c r="J166" s="79" t="s">
        <v>12</v>
      </c>
      <c r="K166" s="80"/>
      <c r="L166" s="79"/>
      <c r="M166" s="79" t="s">
        <v>12</v>
      </c>
      <c r="N166" s="80"/>
    </row>
    <row r="167" spans="1:14" ht="15.45" customHeight="1" x14ac:dyDescent="0.25">
      <c r="C167" s="45"/>
      <c r="D167" s="11"/>
      <c r="F167" s="8"/>
      <c r="G167" s="9"/>
      <c r="I167" s="9"/>
      <c r="J167" s="79"/>
      <c r="K167" s="82"/>
      <c r="L167" s="79"/>
      <c r="M167" s="79"/>
      <c r="N167" s="82"/>
    </row>
    <row r="168" spans="1:14" ht="15.75" customHeight="1" x14ac:dyDescent="0.25">
      <c r="B168" s="3" t="s">
        <v>365</v>
      </c>
      <c r="D168" s="7" t="s">
        <v>63</v>
      </c>
      <c r="F168" s="8"/>
      <c r="G168" s="9"/>
      <c r="I168" s="9"/>
      <c r="J168" s="79"/>
      <c r="K168" s="79"/>
      <c r="L168" s="79"/>
      <c r="M168" s="79"/>
      <c r="N168" s="79"/>
    </row>
    <row r="169" spans="1:14" ht="13.95" customHeight="1" x14ac:dyDescent="0.25">
      <c r="A169" s="1"/>
      <c r="B169" s="43"/>
      <c r="C169" s="38" t="s">
        <v>3</v>
      </c>
      <c r="D169" s="23" t="s">
        <v>268</v>
      </c>
      <c r="F169" s="8">
        <v>10</v>
      </c>
      <c r="G169" s="22"/>
      <c r="H169" s="29" t="s">
        <v>16</v>
      </c>
      <c r="I169" s="5"/>
      <c r="J169" s="84" t="s">
        <v>12</v>
      </c>
      <c r="K169" s="85"/>
      <c r="L169" s="84"/>
      <c r="M169" s="84" t="s">
        <v>12</v>
      </c>
      <c r="N169" s="80">
        <f>F169*K169</f>
        <v>0</v>
      </c>
    </row>
    <row r="170" spans="1:14" ht="13.95" customHeight="1" x14ac:dyDescent="0.25">
      <c r="A170" s="1"/>
      <c r="B170" s="43"/>
      <c r="C170" s="38" t="s">
        <v>4</v>
      </c>
      <c r="D170" s="23" t="s">
        <v>269</v>
      </c>
      <c r="F170" s="8">
        <v>6</v>
      </c>
      <c r="G170" s="22"/>
      <c r="H170" s="29" t="s">
        <v>16</v>
      </c>
      <c r="I170" s="5"/>
      <c r="J170" s="84" t="s">
        <v>12</v>
      </c>
      <c r="K170" s="85"/>
      <c r="L170" s="84"/>
      <c r="M170" s="84" t="s">
        <v>12</v>
      </c>
      <c r="N170" s="80">
        <f t="shared" ref="N170:N179" si="5">F170*K170</f>
        <v>0</v>
      </c>
    </row>
    <row r="171" spans="1:14" ht="13.95" customHeight="1" x14ac:dyDescent="0.25">
      <c r="A171" s="1"/>
      <c r="B171" s="43"/>
      <c r="C171" s="38" t="s">
        <v>5</v>
      </c>
      <c r="D171" s="23" t="s">
        <v>64</v>
      </c>
      <c r="F171" s="8">
        <v>0</v>
      </c>
      <c r="G171" s="22"/>
      <c r="H171" s="29" t="s">
        <v>16</v>
      </c>
      <c r="I171" s="5"/>
      <c r="J171" s="84" t="s">
        <v>12</v>
      </c>
      <c r="K171" s="85"/>
      <c r="L171" s="84"/>
      <c r="M171" s="84" t="s">
        <v>12</v>
      </c>
      <c r="N171" s="80">
        <f t="shared" si="5"/>
        <v>0</v>
      </c>
    </row>
    <row r="172" spans="1:14" ht="13.95" customHeight="1" x14ac:dyDescent="0.25">
      <c r="A172" s="1"/>
      <c r="B172" s="43"/>
      <c r="C172" s="38" t="s">
        <v>6</v>
      </c>
      <c r="D172" s="23" t="s">
        <v>303</v>
      </c>
      <c r="F172" s="8">
        <v>3</v>
      </c>
      <c r="G172" s="22"/>
      <c r="H172" s="29" t="s">
        <v>16</v>
      </c>
      <c r="I172" s="5"/>
      <c r="J172" s="84" t="s">
        <v>12</v>
      </c>
      <c r="K172" s="85"/>
      <c r="L172" s="84"/>
      <c r="M172" s="84" t="s">
        <v>12</v>
      </c>
      <c r="N172" s="80">
        <f t="shared" si="5"/>
        <v>0</v>
      </c>
    </row>
    <row r="173" spans="1:14" ht="13.95" customHeight="1" x14ac:dyDescent="0.25">
      <c r="A173" s="1"/>
      <c r="B173" s="43"/>
      <c r="C173" s="38" t="s">
        <v>7</v>
      </c>
      <c r="D173" s="23" t="s">
        <v>94</v>
      </c>
      <c r="F173" s="8">
        <v>2</v>
      </c>
      <c r="G173" s="22"/>
      <c r="H173" s="29" t="s">
        <v>16</v>
      </c>
      <c r="I173" s="5"/>
      <c r="J173" s="84" t="s">
        <v>12</v>
      </c>
      <c r="K173" s="85"/>
      <c r="L173" s="84"/>
      <c r="M173" s="84" t="s">
        <v>12</v>
      </c>
      <c r="N173" s="80">
        <f t="shared" si="5"/>
        <v>0</v>
      </c>
    </row>
    <row r="174" spans="1:14" ht="13.95" customHeight="1" x14ac:dyDescent="0.25">
      <c r="A174" s="1"/>
      <c r="B174" s="43"/>
      <c r="C174" s="38" t="s">
        <v>17</v>
      </c>
      <c r="D174" s="23" t="s">
        <v>65</v>
      </c>
      <c r="F174" s="8">
        <v>3</v>
      </c>
      <c r="G174" s="22"/>
      <c r="H174" s="29" t="s">
        <v>16</v>
      </c>
      <c r="I174" s="5"/>
      <c r="J174" s="84" t="s">
        <v>12</v>
      </c>
      <c r="K174" s="85"/>
      <c r="L174" s="84"/>
      <c r="M174" s="84" t="s">
        <v>12</v>
      </c>
      <c r="N174" s="80">
        <f t="shared" si="5"/>
        <v>0</v>
      </c>
    </row>
    <row r="175" spans="1:14" ht="13.95" customHeight="1" x14ac:dyDescent="0.25">
      <c r="A175" s="1"/>
      <c r="B175" s="43"/>
      <c r="C175" s="38" t="s">
        <v>26</v>
      </c>
      <c r="D175" s="23" t="s">
        <v>66</v>
      </c>
      <c r="F175" s="8">
        <v>1</v>
      </c>
      <c r="G175" s="22"/>
      <c r="H175" s="29" t="s">
        <v>13</v>
      </c>
      <c r="I175" s="5"/>
      <c r="J175" s="84" t="s">
        <v>12</v>
      </c>
      <c r="K175" s="85"/>
      <c r="L175" s="84"/>
      <c r="M175" s="84" t="s">
        <v>12</v>
      </c>
      <c r="N175" s="80">
        <f t="shared" si="5"/>
        <v>0</v>
      </c>
    </row>
    <row r="176" spans="1:14" ht="13.95" customHeight="1" x14ac:dyDescent="0.25">
      <c r="A176" s="1"/>
      <c r="B176" s="43"/>
      <c r="C176" s="38" t="s">
        <v>27</v>
      </c>
      <c r="D176" s="23" t="s">
        <v>163</v>
      </c>
      <c r="F176" s="8">
        <v>1</v>
      </c>
      <c r="G176" s="22"/>
      <c r="H176" s="29" t="s">
        <v>13</v>
      </c>
      <c r="I176" s="5"/>
      <c r="J176" s="84" t="s">
        <v>12</v>
      </c>
      <c r="K176" s="85"/>
      <c r="L176" s="84"/>
      <c r="M176" s="84" t="s">
        <v>12</v>
      </c>
      <c r="N176" s="80">
        <f t="shared" si="5"/>
        <v>0</v>
      </c>
    </row>
    <row r="177" spans="1:14" ht="13.95" customHeight="1" x14ac:dyDescent="0.25">
      <c r="A177" s="1"/>
      <c r="B177" s="43"/>
      <c r="C177" s="38" t="s">
        <v>28</v>
      </c>
      <c r="D177" s="23" t="s">
        <v>113</v>
      </c>
      <c r="F177" s="8">
        <v>2</v>
      </c>
      <c r="G177" s="22"/>
      <c r="H177" s="29" t="s">
        <v>16</v>
      </c>
      <c r="I177" s="5"/>
      <c r="J177" s="84" t="s">
        <v>12</v>
      </c>
      <c r="K177" s="85"/>
      <c r="L177" s="84"/>
      <c r="M177" s="84" t="s">
        <v>12</v>
      </c>
      <c r="N177" s="80">
        <f t="shared" si="5"/>
        <v>0</v>
      </c>
    </row>
    <row r="178" spans="1:14" ht="13.95" customHeight="1" x14ac:dyDescent="0.25">
      <c r="A178" s="1"/>
      <c r="B178" s="43"/>
      <c r="C178" s="38" t="s">
        <v>29</v>
      </c>
      <c r="D178" s="23" t="s">
        <v>114</v>
      </c>
      <c r="F178" s="8">
        <v>1</v>
      </c>
      <c r="G178" s="22"/>
      <c r="H178" s="29" t="s">
        <v>16</v>
      </c>
      <c r="I178" s="5"/>
      <c r="J178" s="84" t="s">
        <v>12</v>
      </c>
      <c r="K178" s="85"/>
      <c r="L178" s="84"/>
      <c r="M178" s="84" t="s">
        <v>12</v>
      </c>
      <c r="N178" s="80">
        <f t="shared" si="5"/>
        <v>0</v>
      </c>
    </row>
    <row r="179" spans="1:14" ht="13.95" customHeight="1" x14ac:dyDescent="0.25">
      <c r="A179" s="1"/>
      <c r="B179" s="43"/>
      <c r="C179" s="38" t="s">
        <v>30</v>
      </c>
      <c r="D179" s="23" t="s">
        <v>118</v>
      </c>
      <c r="F179" s="8">
        <v>3</v>
      </c>
      <c r="G179" s="22"/>
      <c r="H179" s="29" t="s">
        <v>16</v>
      </c>
      <c r="I179" s="5"/>
      <c r="J179" s="84" t="s">
        <v>12</v>
      </c>
      <c r="K179" s="85"/>
      <c r="L179" s="84"/>
      <c r="M179" s="84" t="s">
        <v>12</v>
      </c>
      <c r="N179" s="80">
        <f t="shared" si="5"/>
        <v>0</v>
      </c>
    </row>
    <row r="180" spans="1:14" ht="15" customHeight="1" x14ac:dyDescent="0.25">
      <c r="A180" s="1"/>
      <c r="B180" s="6"/>
      <c r="C180" s="38" t="s">
        <v>31</v>
      </c>
      <c r="D180" s="46"/>
      <c r="F180" s="14"/>
      <c r="G180" s="22"/>
      <c r="H180" s="47"/>
      <c r="I180" s="5"/>
      <c r="J180" s="84" t="s">
        <v>12</v>
      </c>
      <c r="K180" s="85"/>
      <c r="L180" s="84"/>
      <c r="M180" s="84" t="s">
        <v>12</v>
      </c>
      <c r="N180" s="85"/>
    </row>
    <row r="181" spans="1:14" ht="15" customHeight="1" x14ac:dyDescent="0.25">
      <c r="A181" s="1"/>
      <c r="B181" s="6"/>
      <c r="C181" s="1" t="s">
        <v>32</v>
      </c>
      <c r="D181" s="48"/>
      <c r="F181" s="49"/>
      <c r="G181" s="22"/>
      <c r="H181" s="50"/>
      <c r="I181" s="5"/>
      <c r="J181" s="84" t="s">
        <v>12</v>
      </c>
      <c r="K181" s="85"/>
      <c r="L181" s="84"/>
      <c r="M181" s="84" t="s">
        <v>12</v>
      </c>
      <c r="N181" s="85"/>
    </row>
    <row r="182" spans="1:14" ht="15" customHeight="1" x14ac:dyDescent="0.25">
      <c r="A182" s="1"/>
      <c r="B182" s="6"/>
      <c r="C182" s="38"/>
      <c r="D182" s="23"/>
      <c r="F182" s="8"/>
      <c r="G182" s="22"/>
      <c r="H182" s="29"/>
      <c r="I182" s="5"/>
      <c r="J182" s="84"/>
      <c r="K182" s="93"/>
      <c r="L182" s="84"/>
      <c r="M182" s="84"/>
      <c r="N182" s="93"/>
    </row>
    <row r="183" spans="1:14" ht="14.55" customHeight="1" x14ac:dyDescent="0.25">
      <c r="B183" s="3" t="s">
        <v>98</v>
      </c>
      <c r="D183" s="7" t="s">
        <v>384</v>
      </c>
      <c r="F183" s="8"/>
      <c r="G183" s="9"/>
      <c r="I183" s="9"/>
      <c r="J183" s="79"/>
      <c r="K183" s="79"/>
      <c r="L183" s="79"/>
      <c r="M183" s="79"/>
      <c r="N183" s="79"/>
    </row>
    <row r="184" spans="1:14" ht="14.55" customHeight="1" x14ac:dyDescent="0.25">
      <c r="A184" s="1"/>
      <c r="B184" s="6"/>
      <c r="C184" s="20" t="s">
        <v>386</v>
      </c>
      <c r="D184" s="19" t="s">
        <v>385</v>
      </c>
      <c r="F184" s="14">
        <v>1</v>
      </c>
      <c r="G184" s="22"/>
      <c r="H184" s="47" t="s">
        <v>13</v>
      </c>
      <c r="I184" s="5"/>
      <c r="J184" s="84" t="s">
        <v>12</v>
      </c>
      <c r="K184" s="85"/>
      <c r="L184" s="84"/>
      <c r="M184" s="84" t="s">
        <v>12</v>
      </c>
      <c r="N184" s="85">
        <f>F184*K184</f>
        <v>0</v>
      </c>
    </row>
    <row r="185" spans="1:14" ht="14.55" customHeight="1" x14ac:dyDescent="0.25">
      <c r="A185" s="1"/>
      <c r="B185" s="6"/>
      <c r="C185" s="20"/>
      <c r="D185" s="21" t="s">
        <v>387</v>
      </c>
      <c r="F185" s="8"/>
      <c r="G185" s="22"/>
      <c r="H185" s="29"/>
      <c r="I185" s="5"/>
      <c r="J185" s="84"/>
      <c r="K185" s="93"/>
      <c r="L185" s="84"/>
      <c r="M185" s="84"/>
      <c r="N185" s="93"/>
    </row>
    <row r="186" spans="1:14" ht="14.55" customHeight="1" x14ac:dyDescent="0.25">
      <c r="A186" s="1"/>
      <c r="B186" s="6"/>
      <c r="C186" s="1"/>
      <c r="D186" s="11"/>
      <c r="F186" s="25"/>
      <c r="G186" s="9"/>
      <c r="I186" s="5"/>
      <c r="J186" s="84"/>
      <c r="K186" s="93"/>
      <c r="L186" s="84"/>
      <c r="M186" s="84"/>
      <c r="N186" s="93"/>
    </row>
    <row r="187" spans="1:14" ht="14.55" customHeight="1" x14ac:dyDescent="0.25">
      <c r="B187" s="3" t="s">
        <v>47</v>
      </c>
      <c r="D187" s="7" t="s">
        <v>73</v>
      </c>
      <c r="F187" s="8"/>
      <c r="G187" s="9"/>
      <c r="I187" s="9"/>
      <c r="J187" s="79"/>
      <c r="K187" s="79"/>
      <c r="L187" s="79"/>
      <c r="M187" s="79"/>
      <c r="N187" s="79"/>
    </row>
    <row r="188" spans="1:14" ht="14.55" customHeight="1" x14ac:dyDescent="0.25">
      <c r="C188" s="38" t="s">
        <v>3</v>
      </c>
      <c r="D188" s="51" t="s">
        <v>179</v>
      </c>
      <c r="E188" s="52"/>
      <c r="F188" s="8">
        <v>15811</v>
      </c>
      <c r="G188" s="53"/>
      <c r="H188" s="29" t="s">
        <v>39</v>
      </c>
      <c r="I188" s="9"/>
      <c r="J188" s="79" t="s">
        <v>12</v>
      </c>
      <c r="K188" s="80"/>
      <c r="L188" s="79"/>
      <c r="M188" s="79" t="s">
        <v>12</v>
      </c>
      <c r="N188" s="80">
        <f>F188*K188</f>
        <v>0</v>
      </c>
    </row>
    <row r="189" spans="1:14" ht="14.55" customHeight="1" x14ac:dyDescent="0.25">
      <c r="C189" s="38" t="s">
        <v>4</v>
      </c>
      <c r="D189" s="12" t="s">
        <v>168</v>
      </c>
      <c r="F189" s="8">
        <v>9132</v>
      </c>
      <c r="G189" s="53"/>
      <c r="H189" s="29" t="s">
        <v>39</v>
      </c>
      <c r="I189" s="9"/>
      <c r="J189" s="79" t="s">
        <v>12</v>
      </c>
      <c r="K189" s="80"/>
      <c r="L189" s="79"/>
      <c r="M189" s="79" t="s">
        <v>12</v>
      </c>
      <c r="N189" s="80">
        <f t="shared" ref="N189:N210" si="6">F189*K189</f>
        <v>0</v>
      </c>
    </row>
    <row r="190" spans="1:14" ht="14.55" customHeight="1" x14ac:dyDescent="0.25">
      <c r="C190" s="38" t="s">
        <v>5</v>
      </c>
      <c r="D190" s="51" t="s">
        <v>169</v>
      </c>
      <c r="E190" s="52"/>
      <c r="F190" s="8">
        <f>F188</f>
        <v>15811</v>
      </c>
      <c r="G190" s="53"/>
      <c r="H190" s="29" t="s">
        <v>39</v>
      </c>
      <c r="I190" s="9"/>
      <c r="J190" s="79" t="s">
        <v>12</v>
      </c>
      <c r="K190" s="80"/>
      <c r="L190" s="79"/>
      <c r="M190" s="79" t="s">
        <v>12</v>
      </c>
      <c r="N190" s="80">
        <f t="shared" si="6"/>
        <v>0</v>
      </c>
    </row>
    <row r="191" spans="1:14" ht="14.55" customHeight="1" x14ac:dyDescent="0.25">
      <c r="C191" s="38" t="s">
        <v>6</v>
      </c>
      <c r="D191" s="51" t="s">
        <v>302</v>
      </c>
      <c r="E191" s="52"/>
      <c r="F191" s="8">
        <f>F188</f>
        <v>15811</v>
      </c>
      <c r="G191" s="53"/>
      <c r="H191" s="29" t="s">
        <v>39</v>
      </c>
      <c r="I191" s="9"/>
      <c r="J191" s="79" t="s">
        <v>12</v>
      </c>
      <c r="K191" s="80"/>
      <c r="L191" s="79"/>
      <c r="M191" s="79" t="s">
        <v>12</v>
      </c>
      <c r="N191" s="80">
        <f t="shared" si="6"/>
        <v>0</v>
      </c>
    </row>
    <row r="192" spans="1:14" ht="14.55" customHeight="1" x14ac:dyDescent="0.25">
      <c r="C192" s="38" t="s">
        <v>7</v>
      </c>
      <c r="D192" s="51" t="s">
        <v>171</v>
      </c>
      <c r="E192" s="52"/>
      <c r="F192" s="8">
        <v>422</v>
      </c>
      <c r="G192" s="53"/>
      <c r="H192" s="29" t="s">
        <v>16</v>
      </c>
      <c r="I192" s="9"/>
      <c r="J192" s="79" t="s">
        <v>12</v>
      </c>
      <c r="K192" s="80"/>
      <c r="L192" s="79"/>
      <c r="M192" s="79" t="s">
        <v>12</v>
      </c>
      <c r="N192" s="80">
        <f t="shared" si="6"/>
        <v>0</v>
      </c>
    </row>
    <row r="193" spans="2:14" ht="14.55" customHeight="1" x14ac:dyDescent="0.25">
      <c r="C193" s="38" t="s">
        <v>17</v>
      </c>
      <c r="D193" s="51" t="s">
        <v>172</v>
      </c>
      <c r="E193" s="52"/>
      <c r="F193" s="8">
        <v>66</v>
      </c>
      <c r="G193" s="53"/>
      <c r="H193" s="29" t="s">
        <v>16</v>
      </c>
      <c r="I193" s="9"/>
      <c r="J193" s="79" t="s">
        <v>12</v>
      </c>
      <c r="K193" s="80"/>
      <c r="L193" s="79"/>
      <c r="M193" s="79" t="s">
        <v>12</v>
      </c>
      <c r="N193" s="80">
        <f t="shared" si="6"/>
        <v>0</v>
      </c>
    </row>
    <row r="194" spans="2:14" ht="14.55" customHeight="1" x14ac:dyDescent="0.25">
      <c r="C194" s="38" t="s">
        <v>26</v>
      </c>
      <c r="D194" s="51" t="s">
        <v>170</v>
      </c>
      <c r="E194" s="52"/>
      <c r="F194" s="8">
        <v>86</v>
      </c>
      <c r="G194" s="53"/>
      <c r="H194" s="29" t="s">
        <v>16</v>
      </c>
      <c r="I194" s="9"/>
      <c r="J194" s="79" t="s">
        <v>12</v>
      </c>
      <c r="K194" s="80"/>
      <c r="L194" s="79"/>
      <c r="M194" s="79" t="s">
        <v>12</v>
      </c>
      <c r="N194" s="80">
        <f t="shared" si="6"/>
        <v>0</v>
      </c>
    </row>
    <row r="195" spans="2:14" ht="14.55" customHeight="1" x14ac:dyDescent="0.25">
      <c r="C195" s="38" t="s">
        <v>27</v>
      </c>
      <c r="D195" s="51" t="s">
        <v>173</v>
      </c>
      <c r="E195" s="52"/>
      <c r="F195" s="8">
        <v>59</v>
      </c>
      <c r="G195" s="53"/>
      <c r="H195" s="29" t="s">
        <v>16</v>
      </c>
      <c r="I195" s="9"/>
      <c r="J195" s="79" t="s">
        <v>12</v>
      </c>
      <c r="K195" s="80"/>
      <c r="L195" s="79"/>
      <c r="M195" s="79" t="s">
        <v>12</v>
      </c>
      <c r="N195" s="80">
        <f t="shared" si="6"/>
        <v>0</v>
      </c>
    </row>
    <row r="196" spans="2:14" ht="14.55" customHeight="1" x14ac:dyDescent="0.25">
      <c r="C196" s="38" t="s">
        <v>28</v>
      </c>
      <c r="D196" s="51" t="s">
        <v>174</v>
      </c>
      <c r="E196" s="52"/>
      <c r="F196" s="8">
        <v>58</v>
      </c>
      <c r="G196" s="53"/>
      <c r="H196" s="29" t="s">
        <v>16</v>
      </c>
      <c r="I196" s="9"/>
      <c r="J196" s="79" t="s">
        <v>12</v>
      </c>
      <c r="K196" s="80"/>
      <c r="L196" s="79"/>
      <c r="M196" s="79" t="s">
        <v>12</v>
      </c>
      <c r="N196" s="80">
        <f t="shared" si="6"/>
        <v>0</v>
      </c>
    </row>
    <row r="197" spans="2:14" ht="14.55" customHeight="1" x14ac:dyDescent="0.25">
      <c r="C197" s="38" t="s">
        <v>29</v>
      </c>
      <c r="D197" s="51" t="s">
        <v>175</v>
      </c>
      <c r="E197" s="52"/>
      <c r="F197" s="8">
        <v>479</v>
      </c>
      <c r="G197" s="53"/>
      <c r="H197" s="29" t="s">
        <v>16</v>
      </c>
      <c r="I197" s="9"/>
      <c r="J197" s="79" t="s">
        <v>12</v>
      </c>
      <c r="K197" s="80"/>
      <c r="L197" s="79"/>
      <c r="M197" s="79" t="s">
        <v>12</v>
      </c>
      <c r="N197" s="80">
        <f t="shared" si="6"/>
        <v>0</v>
      </c>
    </row>
    <row r="198" spans="2:14" ht="14.55" customHeight="1" x14ac:dyDescent="0.25">
      <c r="C198" s="38" t="s">
        <v>30</v>
      </c>
      <c r="D198" s="51" t="s">
        <v>176</v>
      </c>
      <c r="E198" s="52"/>
      <c r="F198" s="8">
        <v>102</v>
      </c>
      <c r="G198" s="53"/>
      <c r="H198" s="29" t="s">
        <v>16</v>
      </c>
      <c r="I198" s="9"/>
      <c r="J198" s="79" t="s">
        <v>12</v>
      </c>
      <c r="K198" s="80"/>
      <c r="L198" s="79"/>
      <c r="M198" s="79" t="s">
        <v>12</v>
      </c>
      <c r="N198" s="80">
        <f t="shared" si="6"/>
        <v>0</v>
      </c>
    </row>
    <row r="199" spans="2:14" ht="14.55" customHeight="1" x14ac:dyDescent="0.25">
      <c r="B199" s="6"/>
      <c r="C199" s="38" t="s">
        <v>31</v>
      </c>
      <c r="D199" s="1" t="s">
        <v>177</v>
      </c>
      <c r="E199" s="1"/>
      <c r="F199" s="17">
        <v>2108</v>
      </c>
      <c r="G199" s="1"/>
      <c r="H199" s="29" t="s">
        <v>16</v>
      </c>
      <c r="I199" s="9"/>
      <c r="J199" s="79" t="s">
        <v>12</v>
      </c>
      <c r="K199" s="80"/>
      <c r="L199" s="79"/>
      <c r="M199" s="79" t="s">
        <v>12</v>
      </c>
      <c r="N199" s="80">
        <f t="shared" si="6"/>
        <v>0</v>
      </c>
    </row>
    <row r="200" spans="2:14" ht="14.55" customHeight="1" x14ac:dyDescent="0.25">
      <c r="B200" s="6"/>
      <c r="C200" s="38" t="s">
        <v>32</v>
      </c>
      <c r="D200" s="1" t="s">
        <v>178</v>
      </c>
      <c r="E200" s="1"/>
      <c r="F200" s="17">
        <v>246</v>
      </c>
      <c r="G200" s="1"/>
      <c r="H200" s="29" t="s">
        <v>16</v>
      </c>
      <c r="I200" s="9"/>
      <c r="J200" s="79" t="s">
        <v>12</v>
      </c>
      <c r="K200" s="80"/>
      <c r="L200" s="79"/>
      <c r="M200" s="79" t="s">
        <v>12</v>
      </c>
      <c r="N200" s="80">
        <f t="shared" si="6"/>
        <v>0</v>
      </c>
    </row>
    <row r="201" spans="2:14" ht="14.55" customHeight="1" x14ac:dyDescent="0.25">
      <c r="B201" s="6"/>
      <c r="C201" s="38" t="s">
        <v>33</v>
      </c>
      <c r="D201" s="51" t="s">
        <v>164</v>
      </c>
      <c r="E201" s="52"/>
      <c r="F201" s="8">
        <v>0</v>
      </c>
      <c r="G201" s="53"/>
      <c r="H201" s="29" t="s">
        <v>39</v>
      </c>
      <c r="I201" s="9"/>
      <c r="J201" s="79" t="s">
        <v>12</v>
      </c>
      <c r="K201" s="80"/>
      <c r="L201" s="79"/>
      <c r="M201" s="79" t="s">
        <v>12</v>
      </c>
      <c r="N201" s="80">
        <f t="shared" si="6"/>
        <v>0</v>
      </c>
    </row>
    <row r="202" spans="2:14" ht="14.55" customHeight="1" x14ac:dyDescent="0.25">
      <c r="B202" s="6"/>
      <c r="C202" s="38" t="s">
        <v>34</v>
      </c>
      <c r="D202" s="51" t="s">
        <v>74</v>
      </c>
      <c r="E202" s="52"/>
      <c r="F202" s="8">
        <v>95</v>
      </c>
      <c r="G202" s="53"/>
      <c r="H202" s="29" t="s">
        <v>16</v>
      </c>
      <c r="I202" s="9"/>
      <c r="J202" s="79" t="s">
        <v>12</v>
      </c>
      <c r="K202" s="80"/>
      <c r="L202" s="79"/>
      <c r="M202" s="79" t="s">
        <v>12</v>
      </c>
      <c r="N202" s="80">
        <f t="shared" si="6"/>
        <v>0</v>
      </c>
    </row>
    <row r="203" spans="2:14" ht="14.55" customHeight="1" x14ac:dyDescent="0.25">
      <c r="B203" s="6"/>
      <c r="C203" s="38" t="s">
        <v>35</v>
      </c>
      <c r="D203" s="51" t="s">
        <v>75</v>
      </c>
      <c r="E203" s="52"/>
      <c r="F203" s="8">
        <v>6</v>
      </c>
      <c r="G203" s="53"/>
      <c r="H203" s="29" t="s">
        <v>16</v>
      </c>
      <c r="I203" s="9"/>
      <c r="J203" s="79" t="s">
        <v>12</v>
      </c>
      <c r="K203" s="80"/>
      <c r="L203" s="79"/>
      <c r="M203" s="79" t="s">
        <v>12</v>
      </c>
      <c r="N203" s="80">
        <f t="shared" si="6"/>
        <v>0</v>
      </c>
    </row>
    <row r="204" spans="2:14" ht="14.55" customHeight="1" x14ac:dyDescent="0.25">
      <c r="B204" s="6"/>
      <c r="C204" s="38" t="s">
        <v>36</v>
      </c>
      <c r="D204" s="51" t="s">
        <v>116</v>
      </c>
      <c r="E204" s="52"/>
      <c r="F204" s="8">
        <v>1</v>
      </c>
      <c r="G204" s="53"/>
      <c r="H204" s="29" t="s">
        <v>16</v>
      </c>
      <c r="I204" s="9"/>
      <c r="J204" s="79" t="s">
        <v>12</v>
      </c>
      <c r="K204" s="80"/>
      <c r="L204" s="79"/>
      <c r="M204" s="79" t="s">
        <v>12</v>
      </c>
      <c r="N204" s="80">
        <f t="shared" si="6"/>
        <v>0</v>
      </c>
    </row>
    <row r="205" spans="2:14" ht="14.55" customHeight="1" x14ac:dyDescent="0.25">
      <c r="B205" s="6"/>
      <c r="C205" s="38" t="s">
        <v>48</v>
      </c>
      <c r="D205" s="51" t="s">
        <v>76</v>
      </c>
      <c r="E205" s="52"/>
      <c r="F205" s="8">
        <v>14</v>
      </c>
      <c r="G205" s="53"/>
      <c r="H205" s="29" t="s">
        <v>16</v>
      </c>
      <c r="I205" s="9"/>
      <c r="J205" s="79" t="s">
        <v>12</v>
      </c>
      <c r="K205" s="80"/>
      <c r="L205" s="79"/>
      <c r="M205" s="79" t="s">
        <v>12</v>
      </c>
      <c r="N205" s="80">
        <f t="shared" si="6"/>
        <v>0</v>
      </c>
    </row>
    <row r="206" spans="2:14" ht="14.55" customHeight="1" x14ac:dyDescent="0.25">
      <c r="B206" s="6"/>
      <c r="C206" s="38" t="s">
        <v>49</v>
      </c>
      <c r="D206" s="51" t="s">
        <v>77</v>
      </c>
      <c r="E206" s="52"/>
      <c r="F206" s="8">
        <v>713</v>
      </c>
      <c r="G206" s="53"/>
      <c r="H206" s="29" t="s">
        <v>39</v>
      </c>
      <c r="I206" s="9"/>
      <c r="J206" s="79" t="s">
        <v>12</v>
      </c>
      <c r="K206" s="80"/>
      <c r="L206" s="79"/>
      <c r="M206" s="79" t="s">
        <v>12</v>
      </c>
      <c r="N206" s="80">
        <f t="shared" si="6"/>
        <v>0</v>
      </c>
    </row>
    <row r="207" spans="2:14" ht="14.55" customHeight="1" x14ac:dyDescent="0.25">
      <c r="B207" s="6"/>
      <c r="C207" s="38" t="s">
        <v>50</v>
      </c>
      <c r="D207" s="51" t="s">
        <v>165</v>
      </c>
      <c r="E207" s="52"/>
      <c r="F207" s="8">
        <v>0</v>
      </c>
      <c r="G207" s="53"/>
      <c r="H207" s="29" t="s">
        <v>15</v>
      </c>
      <c r="I207" s="9"/>
      <c r="J207" s="79" t="s">
        <v>12</v>
      </c>
      <c r="K207" s="80"/>
      <c r="L207" s="79"/>
      <c r="M207" s="79" t="s">
        <v>12</v>
      </c>
      <c r="N207" s="80">
        <f>F207*K207</f>
        <v>0</v>
      </c>
    </row>
    <row r="208" spans="2:14" ht="14.55" customHeight="1" x14ac:dyDescent="0.25">
      <c r="B208" s="6"/>
      <c r="C208" s="38" t="s">
        <v>51</v>
      </c>
      <c r="D208" s="54" t="s">
        <v>115</v>
      </c>
      <c r="E208" s="52"/>
      <c r="F208" s="8">
        <v>3603</v>
      </c>
      <c r="G208" s="53"/>
      <c r="H208" s="29" t="s">
        <v>39</v>
      </c>
      <c r="I208" s="9"/>
      <c r="J208" s="79" t="s">
        <v>12</v>
      </c>
      <c r="K208" s="80"/>
      <c r="L208" s="79"/>
      <c r="M208" s="79" t="s">
        <v>12</v>
      </c>
      <c r="N208" s="80">
        <f t="shared" si="6"/>
        <v>0</v>
      </c>
    </row>
    <row r="209" spans="1:14" ht="14.55" customHeight="1" x14ac:dyDescent="0.25">
      <c r="B209" s="6"/>
      <c r="C209" s="38" t="s">
        <v>52</v>
      </c>
      <c r="D209" s="51" t="s">
        <v>281</v>
      </c>
      <c r="E209" s="52"/>
      <c r="F209" s="8">
        <v>13062</v>
      </c>
      <c r="G209" s="53"/>
      <c r="H209" s="29" t="s">
        <v>39</v>
      </c>
      <c r="I209" s="9"/>
      <c r="J209" s="79" t="s">
        <v>12</v>
      </c>
      <c r="K209" s="80"/>
      <c r="L209" s="79"/>
      <c r="M209" s="79" t="s">
        <v>12</v>
      </c>
      <c r="N209" s="80">
        <f t="shared" si="6"/>
        <v>0</v>
      </c>
    </row>
    <row r="210" spans="1:14" ht="14.55" customHeight="1" x14ac:dyDescent="0.25">
      <c r="B210" s="6"/>
      <c r="C210" s="38" t="s">
        <v>53</v>
      </c>
      <c r="D210" s="51" t="s">
        <v>117</v>
      </c>
      <c r="E210" s="52"/>
      <c r="F210" s="8">
        <v>264494</v>
      </c>
      <c r="G210" s="53"/>
      <c r="H210" s="29" t="s">
        <v>39</v>
      </c>
      <c r="I210" s="9"/>
      <c r="J210" s="79" t="s">
        <v>12</v>
      </c>
      <c r="K210" s="80"/>
      <c r="L210" s="79"/>
      <c r="M210" s="79" t="s">
        <v>12</v>
      </c>
      <c r="N210" s="80">
        <f t="shared" si="6"/>
        <v>0</v>
      </c>
    </row>
    <row r="211" spans="1:14" ht="6" customHeight="1" x14ac:dyDescent="0.25">
      <c r="A211" s="1"/>
      <c r="B211" s="6"/>
      <c r="C211" s="39"/>
      <c r="D211" s="39"/>
      <c r="F211" s="8"/>
      <c r="G211" s="22"/>
      <c r="H211" s="29"/>
      <c r="I211" s="5"/>
      <c r="J211" s="84"/>
      <c r="K211" s="93"/>
      <c r="L211" s="84"/>
      <c r="M211" s="84"/>
      <c r="N211" s="93"/>
    </row>
    <row r="212" spans="1:14" ht="15.75" customHeight="1" x14ac:dyDescent="0.25">
      <c r="A212" s="1"/>
      <c r="B212" s="6"/>
      <c r="D212" s="16" t="s">
        <v>304</v>
      </c>
      <c r="F212" s="8"/>
      <c r="G212" s="22"/>
      <c r="H212" s="29"/>
      <c r="I212" s="5"/>
      <c r="J212" s="84"/>
      <c r="K212" s="93"/>
      <c r="L212" s="84"/>
      <c r="M212" s="84"/>
      <c r="N212" s="93"/>
    </row>
    <row r="213" spans="1:14" ht="6" customHeight="1" x14ac:dyDescent="0.25">
      <c r="A213" s="1"/>
      <c r="B213" s="6"/>
      <c r="C213" s="39"/>
      <c r="D213" s="39"/>
      <c r="F213" s="8"/>
      <c r="G213" s="22"/>
      <c r="H213" s="29"/>
      <c r="I213" s="5"/>
      <c r="J213" s="84"/>
      <c r="K213" s="93"/>
      <c r="L213" s="84"/>
      <c r="M213" s="84"/>
      <c r="N213" s="93"/>
    </row>
    <row r="214" spans="1:14" ht="15" customHeight="1" x14ac:dyDescent="0.25">
      <c r="B214" s="6"/>
      <c r="C214" s="20" t="s">
        <v>78</v>
      </c>
      <c r="D214" s="51" t="s">
        <v>166</v>
      </c>
      <c r="E214" s="52"/>
      <c r="F214" s="8">
        <v>12025</v>
      </c>
      <c r="G214" s="53"/>
      <c r="H214" s="29" t="s">
        <v>39</v>
      </c>
      <c r="I214" s="9"/>
      <c r="J214" s="79" t="s">
        <v>12</v>
      </c>
      <c r="K214" s="80"/>
      <c r="L214" s="79"/>
      <c r="M214" s="79" t="s">
        <v>12</v>
      </c>
      <c r="N214" s="80">
        <f>F214*K214</f>
        <v>0</v>
      </c>
    </row>
    <row r="215" spans="1:14" ht="15" customHeight="1" x14ac:dyDescent="0.25">
      <c r="B215" s="6"/>
      <c r="C215" s="20" t="s">
        <v>79</v>
      </c>
      <c r="D215" s="51" t="s">
        <v>167</v>
      </c>
      <c r="E215" s="52"/>
      <c r="F215" s="8">
        <f>F214</f>
        <v>12025</v>
      </c>
      <c r="G215" s="53"/>
      <c r="H215" s="29" t="s">
        <v>39</v>
      </c>
      <c r="I215" s="9"/>
      <c r="J215" s="79" t="s">
        <v>12</v>
      </c>
      <c r="K215" s="80"/>
      <c r="L215" s="79"/>
      <c r="M215" s="79" t="s">
        <v>12</v>
      </c>
      <c r="N215" s="80">
        <f>F215*K215</f>
        <v>0</v>
      </c>
    </row>
    <row r="216" spans="1:14" ht="15" customHeight="1" x14ac:dyDescent="0.25">
      <c r="B216" s="6"/>
      <c r="C216" s="20" t="s">
        <v>80</v>
      </c>
      <c r="D216" s="51" t="s">
        <v>99</v>
      </c>
      <c r="E216" s="52"/>
      <c r="F216" s="8">
        <v>7</v>
      </c>
      <c r="G216" s="53"/>
      <c r="H216" s="29" t="s">
        <v>16</v>
      </c>
      <c r="I216" s="9"/>
      <c r="J216" s="79" t="s">
        <v>12</v>
      </c>
      <c r="K216" s="80"/>
      <c r="L216" s="79"/>
      <c r="M216" s="79" t="s">
        <v>12</v>
      </c>
      <c r="N216" s="80">
        <f>F216*K216</f>
        <v>0</v>
      </c>
    </row>
    <row r="217" spans="1:14" ht="15" customHeight="1" x14ac:dyDescent="0.25">
      <c r="B217" s="6"/>
      <c r="C217" s="20" t="s">
        <v>81</v>
      </c>
      <c r="D217" s="51" t="s">
        <v>100</v>
      </c>
      <c r="E217" s="52"/>
      <c r="F217" s="8">
        <v>3</v>
      </c>
      <c r="G217" s="53"/>
      <c r="H217" s="29" t="s">
        <v>16</v>
      </c>
      <c r="I217" s="9"/>
      <c r="J217" s="79" t="s">
        <v>12</v>
      </c>
      <c r="K217" s="80"/>
      <c r="L217" s="79"/>
      <c r="M217" s="79" t="s">
        <v>12</v>
      </c>
      <c r="N217" s="80">
        <f>F217*K217</f>
        <v>0</v>
      </c>
    </row>
    <row r="218" spans="1:14" ht="15" customHeight="1" x14ac:dyDescent="0.25">
      <c r="B218" s="6"/>
      <c r="C218" s="20" t="s">
        <v>82</v>
      </c>
      <c r="D218" s="51" t="s">
        <v>103</v>
      </c>
      <c r="E218" s="52"/>
      <c r="F218" s="8">
        <v>11</v>
      </c>
      <c r="G218" s="53"/>
      <c r="H218" s="29" t="s">
        <v>16</v>
      </c>
      <c r="I218" s="9"/>
      <c r="J218" s="79" t="s">
        <v>12</v>
      </c>
      <c r="K218" s="80"/>
      <c r="L218" s="79"/>
      <c r="M218" s="79" t="s">
        <v>12</v>
      </c>
      <c r="N218" s="80">
        <f>F218*K218</f>
        <v>0</v>
      </c>
    </row>
    <row r="219" spans="1:14" ht="15" customHeight="1" x14ac:dyDescent="0.25">
      <c r="B219" s="6"/>
      <c r="C219" s="20" t="s">
        <v>83</v>
      </c>
      <c r="D219" s="51" t="s">
        <v>104</v>
      </c>
      <c r="E219" s="52"/>
      <c r="F219" s="8">
        <v>7</v>
      </c>
      <c r="G219" s="53"/>
      <c r="H219" s="29" t="s">
        <v>16</v>
      </c>
      <c r="I219" s="9"/>
      <c r="J219" s="79" t="s">
        <v>12</v>
      </c>
      <c r="K219" s="80"/>
      <c r="L219" s="79"/>
      <c r="M219" s="79" t="s">
        <v>12</v>
      </c>
      <c r="N219" s="80">
        <f>F219*K219</f>
        <v>0</v>
      </c>
    </row>
    <row r="220" spans="1:14" ht="15" customHeight="1" x14ac:dyDescent="0.25">
      <c r="B220" s="6"/>
      <c r="C220" s="20" t="s">
        <v>84</v>
      </c>
      <c r="D220" s="51" t="s">
        <v>105</v>
      </c>
      <c r="E220" s="52"/>
      <c r="F220" s="8">
        <v>13</v>
      </c>
      <c r="G220" s="53"/>
      <c r="H220" s="29" t="s">
        <v>16</v>
      </c>
      <c r="I220" s="9"/>
      <c r="J220" s="79" t="s">
        <v>12</v>
      </c>
      <c r="K220" s="80"/>
      <c r="L220" s="79"/>
      <c r="M220" s="79" t="s">
        <v>12</v>
      </c>
      <c r="N220" s="80">
        <f>F220*K220</f>
        <v>0</v>
      </c>
    </row>
    <row r="221" spans="1:14" ht="15" customHeight="1" x14ac:dyDescent="0.25">
      <c r="B221" s="6"/>
      <c r="C221" s="20" t="s">
        <v>85</v>
      </c>
      <c r="D221" s="51" t="s">
        <v>106</v>
      </c>
      <c r="E221" s="52"/>
      <c r="F221" s="8">
        <v>19</v>
      </c>
      <c r="G221" s="53"/>
      <c r="H221" s="29" t="s">
        <v>16</v>
      </c>
      <c r="I221" s="9"/>
      <c r="J221" s="79" t="s">
        <v>12</v>
      </c>
      <c r="K221" s="80"/>
      <c r="L221" s="79"/>
      <c r="M221" s="79" t="s">
        <v>12</v>
      </c>
      <c r="N221" s="80">
        <f>F221*K221</f>
        <v>0</v>
      </c>
    </row>
    <row r="222" spans="1:14" ht="15" customHeight="1" x14ac:dyDescent="0.25">
      <c r="B222" s="6"/>
      <c r="C222" s="20" t="s">
        <v>86</v>
      </c>
      <c r="D222" s="51" t="s">
        <v>107</v>
      </c>
      <c r="E222" s="52"/>
      <c r="F222" s="8">
        <v>7</v>
      </c>
      <c r="G222" s="53"/>
      <c r="H222" s="29" t="s">
        <v>16</v>
      </c>
      <c r="I222" s="9"/>
      <c r="J222" s="79" t="s">
        <v>12</v>
      </c>
      <c r="K222" s="80"/>
      <c r="L222" s="79"/>
      <c r="M222" s="79" t="s">
        <v>12</v>
      </c>
      <c r="N222" s="80">
        <f>F222*K222</f>
        <v>0</v>
      </c>
    </row>
    <row r="223" spans="1:14" ht="15" customHeight="1" x14ac:dyDescent="0.25">
      <c r="B223" s="6"/>
      <c r="C223" s="20" t="s">
        <v>87</v>
      </c>
      <c r="D223" s="51" t="s">
        <v>108</v>
      </c>
      <c r="E223" s="52"/>
      <c r="F223" s="8">
        <v>7</v>
      </c>
      <c r="G223" s="53"/>
      <c r="H223" s="29" t="s">
        <v>16</v>
      </c>
      <c r="I223" s="9"/>
      <c r="J223" s="79" t="s">
        <v>12</v>
      </c>
      <c r="K223" s="80"/>
      <c r="L223" s="79"/>
      <c r="M223" s="79" t="s">
        <v>12</v>
      </c>
      <c r="N223" s="80">
        <f>F223*K223</f>
        <v>0</v>
      </c>
    </row>
    <row r="224" spans="1:14" ht="15" customHeight="1" x14ac:dyDescent="0.25">
      <c r="B224" s="6"/>
      <c r="C224" s="20" t="s">
        <v>88</v>
      </c>
      <c r="D224" s="51" t="s">
        <v>109</v>
      </c>
      <c r="E224" s="52"/>
      <c r="F224" s="8">
        <v>3</v>
      </c>
      <c r="G224" s="53"/>
      <c r="H224" s="29" t="s">
        <v>16</v>
      </c>
      <c r="I224" s="9"/>
      <c r="J224" s="79" t="s">
        <v>12</v>
      </c>
      <c r="K224" s="80"/>
      <c r="L224" s="79"/>
      <c r="M224" s="79" t="s">
        <v>12</v>
      </c>
      <c r="N224" s="80">
        <f>F224*K224</f>
        <v>0</v>
      </c>
    </row>
    <row r="225" spans="1:14" ht="15" customHeight="1" x14ac:dyDescent="0.25">
      <c r="B225" s="6"/>
      <c r="C225" s="20" t="s">
        <v>89</v>
      </c>
      <c r="D225" s="51" t="s">
        <v>110</v>
      </c>
      <c r="E225" s="52"/>
      <c r="F225" s="8">
        <v>7</v>
      </c>
      <c r="G225" s="53"/>
      <c r="H225" s="29" t="s">
        <v>16</v>
      </c>
      <c r="I225" s="9"/>
      <c r="J225" s="79" t="s">
        <v>12</v>
      </c>
      <c r="K225" s="80"/>
      <c r="L225" s="79"/>
      <c r="M225" s="79" t="s">
        <v>12</v>
      </c>
      <c r="N225" s="80">
        <f>F225*K225</f>
        <v>0</v>
      </c>
    </row>
    <row r="226" spans="1:14" ht="15" customHeight="1" x14ac:dyDescent="0.25">
      <c r="B226" s="6"/>
      <c r="C226" s="20" t="s">
        <v>90</v>
      </c>
      <c r="D226" s="51" t="s">
        <v>111</v>
      </c>
      <c r="E226" s="52"/>
      <c r="F226" s="8">
        <v>7</v>
      </c>
      <c r="G226" s="53"/>
      <c r="H226" s="29" t="s">
        <v>16</v>
      </c>
      <c r="I226" s="9"/>
      <c r="J226" s="79" t="s">
        <v>12</v>
      </c>
      <c r="K226" s="80"/>
      <c r="L226" s="79"/>
      <c r="M226" s="79" t="s">
        <v>12</v>
      </c>
      <c r="N226" s="80">
        <f>F226*K226</f>
        <v>0</v>
      </c>
    </row>
    <row r="227" spans="1:14" ht="15" customHeight="1" x14ac:dyDescent="0.25">
      <c r="B227" s="6"/>
      <c r="C227" s="20" t="s">
        <v>97</v>
      </c>
      <c r="D227" s="51" t="s">
        <v>101</v>
      </c>
      <c r="E227" s="52"/>
      <c r="F227" s="8">
        <v>13</v>
      </c>
      <c r="G227" s="53"/>
      <c r="H227" s="29" t="s">
        <v>16</v>
      </c>
      <c r="I227" s="9"/>
      <c r="J227" s="79" t="s">
        <v>12</v>
      </c>
      <c r="K227" s="80"/>
      <c r="L227" s="79"/>
      <c r="M227" s="79" t="s">
        <v>12</v>
      </c>
      <c r="N227" s="80">
        <f>F227*K227</f>
        <v>0</v>
      </c>
    </row>
    <row r="228" spans="1:14" ht="15.75" customHeight="1" x14ac:dyDescent="0.25">
      <c r="B228" s="6"/>
      <c r="C228" s="20" t="s">
        <v>218</v>
      </c>
      <c r="D228" s="51" t="s">
        <v>102</v>
      </c>
      <c r="E228" s="52"/>
      <c r="F228" s="8">
        <v>13</v>
      </c>
      <c r="G228" s="53"/>
      <c r="H228" s="29" t="s">
        <v>16</v>
      </c>
      <c r="I228" s="9"/>
      <c r="J228" s="79" t="s">
        <v>12</v>
      </c>
      <c r="K228" s="80"/>
      <c r="L228" s="79"/>
      <c r="M228" s="79" t="s">
        <v>12</v>
      </c>
      <c r="N228" s="80">
        <f>F228*K228</f>
        <v>0</v>
      </c>
    </row>
    <row r="229" spans="1:14" x14ac:dyDescent="0.25">
      <c r="B229" s="6"/>
      <c r="C229" s="20" t="s">
        <v>219</v>
      </c>
      <c r="D229" s="19"/>
      <c r="F229" s="14"/>
      <c r="G229" s="9"/>
      <c r="H229" s="15"/>
      <c r="I229" s="9"/>
      <c r="J229" s="79"/>
      <c r="K229" s="80"/>
      <c r="L229" s="79"/>
      <c r="M229" s="79"/>
      <c r="N229" s="80"/>
    </row>
    <row r="230" spans="1:14" ht="15" customHeight="1" x14ac:dyDescent="0.25">
      <c r="B230" s="6"/>
      <c r="C230" s="20" t="s">
        <v>220</v>
      </c>
      <c r="D230" s="19"/>
      <c r="F230" s="14"/>
      <c r="G230" s="9"/>
      <c r="H230" s="15"/>
      <c r="I230" s="9"/>
      <c r="J230" s="79" t="s">
        <v>12</v>
      </c>
      <c r="K230" s="80"/>
      <c r="L230" s="79"/>
      <c r="M230" s="79" t="s">
        <v>12</v>
      </c>
      <c r="N230" s="80"/>
    </row>
    <row r="231" spans="1:14" ht="15.45" customHeight="1" thickBot="1" x14ac:dyDescent="0.3">
      <c r="C231" s="20"/>
      <c r="D231" s="11"/>
      <c r="F231" s="8"/>
      <c r="G231" s="9"/>
      <c r="I231" s="9"/>
      <c r="J231" s="79"/>
      <c r="K231" s="82"/>
      <c r="L231" s="79"/>
      <c r="M231" s="79"/>
      <c r="N231" s="82"/>
    </row>
    <row r="232" spans="1:14" ht="15" customHeight="1" thickBot="1" x14ac:dyDescent="0.35">
      <c r="B232" s="6"/>
      <c r="C232" s="20"/>
      <c r="D232" s="11"/>
      <c r="F232" s="55"/>
      <c r="G232" s="4"/>
      <c r="I232" s="4"/>
      <c r="J232" s="74"/>
      <c r="K232" s="94" t="s">
        <v>18</v>
      </c>
      <c r="L232" s="74"/>
      <c r="M232" s="74" t="s">
        <v>12</v>
      </c>
      <c r="N232" s="95">
        <f>SUM(N8:N230)</f>
        <v>0</v>
      </c>
    </row>
    <row r="233" spans="1:14" ht="15.45" customHeight="1" x14ac:dyDescent="0.3">
      <c r="C233" s="10"/>
      <c r="D233" s="11"/>
      <c r="F233" s="55"/>
      <c r="G233" s="4"/>
      <c r="I233" s="4"/>
      <c r="J233" s="74"/>
      <c r="K233" s="74"/>
      <c r="L233" s="74"/>
      <c r="M233" s="74"/>
      <c r="N233" s="96"/>
    </row>
    <row r="234" spans="1:14" ht="15.45" customHeight="1" x14ac:dyDescent="0.3">
      <c r="A234" s="2" t="s">
        <v>21</v>
      </c>
      <c r="J234" s="73"/>
      <c r="K234" s="73"/>
      <c r="L234" s="73"/>
      <c r="M234" s="73"/>
      <c r="N234" s="73"/>
    </row>
    <row r="235" spans="1:14" ht="15.45" customHeight="1" x14ac:dyDescent="0.3">
      <c r="C235" s="10"/>
      <c r="D235" s="12"/>
      <c r="F235" s="55"/>
      <c r="G235" s="4"/>
      <c r="I235" s="4"/>
      <c r="J235" s="74"/>
      <c r="K235" s="74"/>
      <c r="L235" s="74"/>
      <c r="M235" s="74"/>
      <c r="N235" s="96"/>
    </row>
    <row r="236" spans="1:14" ht="15.45" customHeight="1" x14ac:dyDescent="0.3">
      <c r="A236" s="2" t="s">
        <v>22</v>
      </c>
      <c r="C236" s="3" t="s">
        <v>23</v>
      </c>
      <c r="J236" s="73"/>
      <c r="K236" s="73"/>
      <c r="L236" s="73"/>
      <c r="M236" s="73"/>
      <c r="N236" s="73"/>
    </row>
    <row r="237" spans="1:14" ht="15.45" customHeight="1" x14ac:dyDescent="0.3">
      <c r="C237" s="56" t="s">
        <v>305</v>
      </c>
      <c r="D237" s="1"/>
      <c r="E237" s="6"/>
      <c r="J237" s="73"/>
      <c r="K237" s="73"/>
      <c r="L237" s="73"/>
      <c r="M237" s="73"/>
      <c r="N237" s="73"/>
    </row>
    <row r="238" spans="1:14" ht="15.45" customHeight="1" x14ac:dyDescent="0.3">
      <c r="C238" s="4" t="s">
        <v>3</v>
      </c>
      <c r="D238" s="3" t="s">
        <v>330</v>
      </c>
      <c r="E238" s="6"/>
      <c r="J238" s="73"/>
      <c r="K238" s="73"/>
      <c r="L238" s="73"/>
      <c r="M238" s="73"/>
      <c r="N238" s="73"/>
    </row>
    <row r="239" spans="1:14" ht="15.45" customHeight="1" x14ac:dyDescent="0.3">
      <c r="C239" s="4" t="s">
        <v>4</v>
      </c>
      <c r="D239" s="144" t="s">
        <v>329</v>
      </c>
      <c r="E239" s="6"/>
      <c r="J239" s="73"/>
      <c r="K239" s="73"/>
      <c r="L239" s="73"/>
      <c r="M239" s="73"/>
      <c r="N239" s="73"/>
    </row>
    <row r="240" spans="1:14" ht="15.45" customHeight="1" x14ac:dyDescent="0.3">
      <c r="D240" s="145"/>
      <c r="E240" s="6"/>
      <c r="J240" s="73"/>
      <c r="K240" s="73"/>
      <c r="L240" s="73"/>
      <c r="M240" s="73"/>
      <c r="N240" s="73"/>
    </row>
    <row r="241" spans="2:14" ht="15.45" customHeight="1" x14ac:dyDescent="0.3">
      <c r="C241" s="4" t="s">
        <v>5</v>
      </c>
      <c r="D241" s="3" t="s">
        <v>328</v>
      </c>
      <c r="E241" s="6"/>
      <c r="J241" s="73"/>
      <c r="K241" s="73"/>
      <c r="L241" s="73"/>
      <c r="M241" s="73"/>
      <c r="N241" s="73"/>
    </row>
    <row r="242" spans="2:14" ht="15.45" customHeight="1" x14ac:dyDescent="0.3">
      <c r="C242" s="4" t="s">
        <v>6</v>
      </c>
      <c r="D242" s="3" t="s">
        <v>306</v>
      </c>
      <c r="E242" s="6"/>
      <c r="J242" s="73"/>
      <c r="K242" s="73"/>
      <c r="L242" s="73"/>
      <c r="M242" s="73"/>
      <c r="N242" s="73"/>
    </row>
    <row r="243" spans="2:14" ht="15.45" customHeight="1" x14ac:dyDescent="0.3">
      <c r="D243" s="6"/>
      <c r="E243" s="6"/>
      <c r="F243" s="57" t="s">
        <v>10</v>
      </c>
      <c r="G243" s="6"/>
      <c r="H243" s="15" t="s">
        <v>8</v>
      </c>
      <c r="I243" s="6"/>
      <c r="J243" s="77"/>
      <c r="K243" s="97" t="s">
        <v>9</v>
      </c>
      <c r="L243" s="77"/>
      <c r="M243" s="77"/>
      <c r="N243" s="97" t="s">
        <v>11</v>
      </c>
    </row>
    <row r="244" spans="2:14" ht="15.45" customHeight="1" thickBot="1" x14ac:dyDescent="0.35">
      <c r="B244" s="58" t="s">
        <v>25</v>
      </c>
      <c r="D244" s="58" t="s">
        <v>389</v>
      </c>
      <c r="F244" s="55"/>
      <c r="G244" s="4"/>
      <c r="I244" s="4"/>
      <c r="J244" s="74"/>
      <c r="K244" s="74"/>
      <c r="L244" s="74"/>
      <c r="M244" s="74"/>
      <c r="N244" s="74"/>
    </row>
    <row r="245" spans="2:14" ht="15.45" customHeight="1" thickTop="1" thickBot="1" x14ac:dyDescent="0.35">
      <c r="C245" s="4" t="s">
        <v>3</v>
      </c>
      <c r="D245" s="59" t="s">
        <v>230</v>
      </c>
      <c r="E245" s="60"/>
      <c r="F245" s="146" t="s">
        <v>307</v>
      </c>
      <c r="G245" s="147"/>
      <c r="H245" s="148"/>
      <c r="I245" s="119"/>
      <c r="J245" s="115"/>
      <c r="K245" s="115"/>
      <c r="L245" s="98"/>
      <c r="M245" s="99" t="s">
        <v>12</v>
      </c>
      <c r="N245" s="100"/>
    </row>
    <row r="246" spans="2:14" ht="15.45" customHeight="1" thickTop="1" x14ac:dyDescent="0.25">
      <c r="D246" s="61" t="s">
        <v>272</v>
      </c>
      <c r="F246" s="8">
        <v>1</v>
      </c>
      <c r="G246" s="9"/>
      <c r="H246" s="5" t="s">
        <v>13</v>
      </c>
      <c r="I246" s="5"/>
      <c r="J246" s="84" t="s">
        <v>12</v>
      </c>
      <c r="K246" s="85"/>
      <c r="L246" s="84"/>
      <c r="M246" s="84" t="s">
        <v>12</v>
      </c>
      <c r="N246" s="80"/>
    </row>
    <row r="247" spans="2:14" ht="15.45" customHeight="1" x14ac:dyDescent="0.25">
      <c r="C247" s="20"/>
      <c r="D247" s="11" t="s">
        <v>312</v>
      </c>
      <c r="F247" s="8">
        <v>1</v>
      </c>
      <c r="G247" s="9"/>
      <c r="H247" s="5" t="s">
        <v>13</v>
      </c>
      <c r="I247" s="5"/>
      <c r="J247" s="84" t="s">
        <v>12</v>
      </c>
      <c r="K247" s="85"/>
      <c r="L247" s="84"/>
      <c r="M247" s="84" t="s">
        <v>12</v>
      </c>
      <c r="N247" s="80"/>
    </row>
    <row r="248" spans="2:14" ht="15.45" customHeight="1" thickBot="1" x14ac:dyDescent="0.3">
      <c r="C248" s="20"/>
      <c r="D248" s="11"/>
      <c r="F248" s="8"/>
      <c r="G248" s="9"/>
      <c r="I248" s="5"/>
      <c r="J248" s="84"/>
      <c r="K248" s="93"/>
      <c r="L248" s="84"/>
      <c r="M248" s="84"/>
      <c r="N248" s="82"/>
    </row>
    <row r="249" spans="2:14" ht="15.45" customHeight="1" thickTop="1" thickBot="1" x14ac:dyDescent="0.3">
      <c r="C249" s="20" t="s">
        <v>4</v>
      </c>
      <c r="D249" s="62" t="s">
        <v>273</v>
      </c>
      <c r="E249" s="60"/>
      <c r="F249" s="139" t="s">
        <v>316</v>
      </c>
      <c r="G249" s="140"/>
      <c r="H249" s="141"/>
      <c r="I249" s="120"/>
      <c r="J249" s="116"/>
      <c r="K249" s="116"/>
      <c r="L249" s="98"/>
      <c r="M249" s="99" t="s">
        <v>12</v>
      </c>
      <c r="N249" s="101"/>
    </row>
    <row r="250" spans="2:14" ht="15.45" customHeight="1" thickTop="1" x14ac:dyDescent="0.25">
      <c r="C250" s="20"/>
      <c r="D250" s="11" t="s">
        <v>313</v>
      </c>
      <c r="F250" s="25">
        <v>3</v>
      </c>
      <c r="G250" s="9"/>
      <c r="H250" s="5" t="s">
        <v>16</v>
      </c>
      <c r="I250" s="9"/>
      <c r="J250" s="79" t="s">
        <v>12</v>
      </c>
      <c r="K250" s="80"/>
      <c r="L250" s="79"/>
      <c r="M250" s="79" t="s">
        <v>12</v>
      </c>
      <c r="N250" s="80"/>
    </row>
    <row r="251" spans="2:14" ht="15.45" customHeight="1" x14ac:dyDescent="0.25">
      <c r="C251" s="1"/>
      <c r="D251" s="11" t="s">
        <v>314</v>
      </c>
      <c r="F251" s="25">
        <f>F71</f>
        <v>6</v>
      </c>
      <c r="G251" s="9"/>
      <c r="H251" s="5" t="s">
        <v>15</v>
      </c>
      <c r="I251" s="9"/>
      <c r="J251" s="79" t="s">
        <v>12</v>
      </c>
      <c r="K251" s="80"/>
      <c r="L251" s="79"/>
      <c r="M251" s="79" t="s">
        <v>12</v>
      </c>
      <c r="N251" s="80"/>
    </row>
    <row r="252" spans="2:14" ht="15.45" customHeight="1" x14ac:dyDescent="0.25">
      <c r="D252" s="7"/>
      <c r="F252" s="8"/>
      <c r="G252" s="9"/>
      <c r="I252" s="9"/>
      <c r="J252" s="79"/>
      <c r="K252" s="79"/>
      <c r="L252" s="79"/>
      <c r="M252" s="79"/>
      <c r="N252" s="79"/>
    </row>
    <row r="253" spans="2:14" ht="15.45" customHeight="1" thickBot="1" x14ac:dyDescent="0.35">
      <c r="B253" s="58" t="s">
        <v>122</v>
      </c>
      <c r="D253" s="58" t="s">
        <v>390</v>
      </c>
      <c r="F253" s="55"/>
      <c r="G253" s="4"/>
      <c r="I253" s="4"/>
      <c r="J253" s="74"/>
      <c r="K253" s="74"/>
      <c r="L253" s="74"/>
      <c r="M253" s="74"/>
      <c r="N253" s="74"/>
    </row>
    <row r="254" spans="2:14" ht="15.45" customHeight="1" thickTop="1" thickBot="1" x14ac:dyDescent="0.35">
      <c r="C254" s="45" t="s">
        <v>3</v>
      </c>
      <c r="D254" s="63" t="s">
        <v>231</v>
      </c>
      <c r="E254" s="60"/>
      <c r="F254" s="139" t="s">
        <v>308</v>
      </c>
      <c r="G254" s="140"/>
      <c r="H254" s="141"/>
      <c r="I254" s="120"/>
      <c r="J254" s="116"/>
      <c r="K254" s="116"/>
      <c r="L254" s="98"/>
      <c r="M254" s="99" t="s">
        <v>12</v>
      </c>
      <c r="N254" s="100"/>
    </row>
    <row r="255" spans="2:14" ht="18.45" customHeight="1" thickTop="1" x14ac:dyDescent="0.25">
      <c r="C255" s="1"/>
      <c r="D255" s="11" t="s">
        <v>274</v>
      </c>
      <c r="F255" s="8">
        <f>F100</f>
        <v>6577</v>
      </c>
      <c r="G255" s="9"/>
      <c r="H255" s="5" t="s">
        <v>39</v>
      </c>
      <c r="I255" s="9"/>
      <c r="J255" s="79" t="s">
        <v>12</v>
      </c>
      <c r="K255" s="80"/>
      <c r="L255" s="79"/>
      <c r="M255" s="79" t="s">
        <v>12</v>
      </c>
      <c r="N255" s="80"/>
    </row>
    <row r="256" spans="2:14" ht="18.45" customHeight="1" x14ac:dyDescent="0.25">
      <c r="C256" s="45"/>
      <c r="D256" s="11" t="s">
        <v>315</v>
      </c>
      <c r="F256" s="8">
        <f>F255</f>
        <v>6577</v>
      </c>
      <c r="G256" s="9"/>
      <c r="H256" s="5" t="s">
        <v>39</v>
      </c>
      <c r="I256" s="9"/>
      <c r="J256" s="79" t="s">
        <v>12</v>
      </c>
      <c r="K256" s="80"/>
      <c r="L256" s="79"/>
      <c r="M256" s="79" t="s">
        <v>12</v>
      </c>
      <c r="N256" s="80"/>
    </row>
    <row r="257" spans="3:14" ht="18.45" customHeight="1" thickBot="1" x14ac:dyDescent="0.3">
      <c r="C257" s="45"/>
      <c r="D257" s="11"/>
      <c r="F257" s="8"/>
      <c r="G257" s="9"/>
      <c r="I257" s="9"/>
      <c r="J257" s="79"/>
      <c r="K257" s="82"/>
      <c r="L257" s="79"/>
      <c r="M257" s="79"/>
      <c r="N257" s="82"/>
    </row>
    <row r="258" spans="3:14" ht="18.45" customHeight="1" thickTop="1" thickBot="1" x14ac:dyDescent="0.35">
      <c r="C258" s="45" t="s">
        <v>4</v>
      </c>
      <c r="D258" s="62" t="s">
        <v>185</v>
      </c>
      <c r="E258" s="60"/>
      <c r="F258" s="139" t="s">
        <v>309</v>
      </c>
      <c r="G258" s="140"/>
      <c r="H258" s="141"/>
      <c r="I258" s="120"/>
      <c r="J258" s="116"/>
      <c r="K258" s="116"/>
      <c r="L258" s="98"/>
      <c r="M258" s="99" t="s">
        <v>12</v>
      </c>
      <c r="N258" s="100"/>
    </row>
    <row r="259" spans="3:14" ht="18.45" customHeight="1" thickTop="1" x14ac:dyDescent="0.25">
      <c r="C259" s="45"/>
      <c r="D259" s="11" t="s">
        <v>275</v>
      </c>
      <c r="F259" s="8">
        <f>F101</f>
        <v>11992</v>
      </c>
      <c r="G259" s="9"/>
      <c r="H259" s="5" t="s">
        <v>39</v>
      </c>
      <c r="I259" s="9"/>
      <c r="J259" s="79" t="s">
        <v>12</v>
      </c>
      <c r="K259" s="80"/>
      <c r="L259" s="79"/>
      <c r="M259" s="79" t="s">
        <v>12</v>
      </c>
      <c r="N259" s="80"/>
    </row>
    <row r="260" spans="3:14" ht="18.45" customHeight="1" x14ac:dyDescent="0.25">
      <c r="C260" s="45"/>
      <c r="D260" s="11" t="s">
        <v>318</v>
      </c>
      <c r="F260" s="8">
        <f>F259</f>
        <v>11992</v>
      </c>
      <c r="G260" s="9"/>
      <c r="H260" s="5" t="s">
        <v>39</v>
      </c>
      <c r="I260" s="9"/>
      <c r="J260" s="79" t="s">
        <v>12</v>
      </c>
      <c r="K260" s="80"/>
      <c r="L260" s="79"/>
      <c r="M260" s="79" t="s">
        <v>12</v>
      </c>
      <c r="N260" s="80"/>
    </row>
    <row r="261" spans="3:14" ht="18.45" customHeight="1" thickBot="1" x14ac:dyDescent="0.3">
      <c r="C261" s="45"/>
      <c r="F261" s="8"/>
      <c r="G261" s="9"/>
      <c r="I261" s="9"/>
      <c r="J261" s="79"/>
      <c r="K261" s="82"/>
      <c r="L261" s="79"/>
      <c r="M261" s="79"/>
      <c r="N261" s="82"/>
    </row>
    <row r="262" spans="3:14" ht="18.45" customHeight="1" thickTop="1" thickBot="1" x14ac:dyDescent="0.35">
      <c r="C262" s="45" t="s">
        <v>5</v>
      </c>
      <c r="D262" s="63" t="s">
        <v>234</v>
      </c>
      <c r="E262" s="60"/>
      <c r="F262" s="136" t="s">
        <v>317</v>
      </c>
      <c r="G262" s="137"/>
      <c r="H262" s="138"/>
      <c r="I262" s="121"/>
      <c r="J262" s="117"/>
      <c r="K262" s="117"/>
      <c r="L262" s="98"/>
      <c r="M262" s="99" t="s">
        <v>12</v>
      </c>
      <c r="N262" s="102">
        <f>N263+N264</f>
        <v>0</v>
      </c>
    </row>
    <row r="263" spans="3:14" ht="18.45" customHeight="1" thickTop="1" x14ac:dyDescent="0.25">
      <c r="C263" s="1"/>
      <c r="D263" s="31" t="s">
        <v>276</v>
      </c>
      <c r="F263" s="8">
        <f>F103</f>
        <v>0</v>
      </c>
      <c r="G263" s="9"/>
      <c r="H263" s="5" t="s">
        <v>39</v>
      </c>
      <c r="I263" s="9"/>
      <c r="J263" s="79" t="s">
        <v>12</v>
      </c>
      <c r="K263" s="80"/>
      <c r="L263" s="79"/>
      <c r="M263" s="79" t="s">
        <v>12</v>
      </c>
      <c r="N263" s="80"/>
    </row>
    <row r="264" spans="3:14" x14ac:dyDescent="0.25">
      <c r="C264" s="45"/>
      <c r="D264" s="11" t="s">
        <v>319</v>
      </c>
      <c r="F264" s="8">
        <f>F263</f>
        <v>0</v>
      </c>
      <c r="G264" s="9"/>
      <c r="H264" s="5" t="s">
        <v>39</v>
      </c>
      <c r="I264" s="9"/>
      <c r="J264" s="79" t="s">
        <v>12</v>
      </c>
      <c r="K264" s="80"/>
      <c r="L264" s="79"/>
      <c r="M264" s="79" t="s">
        <v>12</v>
      </c>
      <c r="N264" s="80"/>
    </row>
    <row r="265" spans="3:14" ht="14.4" thickBot="1" x14ac:dyDescent="0.3">
      <c r="C265" s="45"/>
      <c r="D265" s="11"/>
      <c r="F265" s="8"/>
      <c r="G265" s="9"/>
      <c r="I265" s="9"/>
      <c r="J265" s="79"/>
      <c r="K265" s="82"/>
      <c r="L265" s="79"/>
      <c r="M265" s="79"/>
      <c r="N265" s="82"/>
    </row>
    <row r="266" spans="3:14" ht="15" thickTop="1" thickBot="1" x14ac:dyDescent="0.35">
      <c r="C266" s="45" t="s">
        <v>6</v>
      </c>
      <c r="D266" s="62" t="s">
        <v>232</v>
      </c>
      <c r="E266" s="60"/>
      <c r="F266" s="139" t="s">
        <v>310</v>
      </c>
      <c r="G266" s="140"/>
      <c r="H266" s="141"/>
      <c r="I266" s="120"/>
      <c r="J266" s="116"/>
      <c r="K266" s="116"/>
      <c r="L266" s="98"/>
      <c r="M266" s="99" t="s">
        <v>12</v>
      </c>
      <c r="N266" s="100"/>
    </row>
    <row r="267" spans="3:14" ht="18.45" customHeight="1" thickTop="1" x14ac:dyDescent="0.25">
      <c r="C267" s="1"/>
      <c r="D267" s="11" t="s">
        <v>277</v>
      </c>
      <c r="F267" s="8">
        <f>F104</f>
        <v>670</v>
      </c>
      <c r="G267" s="9"/>
      <c r="H267" s="5" t="s">
        <v>39</v>
      </c>
      <c r="I267" s="9"/>
      <c r="J267" s="79" t="s">
        <v>12</v>
      </c>
      <c r="K267" s="80"/>
      <c r="L267" s="79"/>
      <c r="M267" s="79" t="s">
        <v>12</v>
      </c>
      <c r="N267" s="80"/>
    </row>
    <row r="268" spans="3:14" ht="27.6" x14ac:dyDescent="0.25">
      <c r="C268" s="45"/>
      <c r="D268" s="11" t="s">
        <v>320</v>
      </c>
      <c r="F268" s="8">
        <f>F267</f>
        <v>670</v>
      </c>
      <c r="G268" s="9"/>
      <c r="H268" s="5" t="s">
        <v>39</v>
      </c>
      <c r="I268" s="9"/>
      <c r="J268" s="79" t="s">
        <v>12</v>
      </c>
      <c r="K268" s="80"/>
      <c r="L268" s="79"/>
      <c r="M268" s="79" t="s">
        <v>12</v>
      </c>
      <c r="N268" s="80"/>
    </row>
    <row r="269" spans="3:14" ht="14.4" thickBot="1" x14ac:dyDescent="0.3">
      <c r="C269" s="45"/>
      <c r="D269" s="11"/>
      <c r="F269" s="8"/>
      <c r="G269" s="9"/>
      <c r="I269" s="9"/>
      <c r="J269" s="79"/>
      <c r="K269" s="82"/>
      <c r="L269" s="79"/>
      <c r="M269" s="79"/>
      <c r="N269" s="80"/>
    </row>
    <row r="270" spans="3:14" ht="15" thickTop="1" thickBot="1" x14ac:dyDescent="0.35">
      <c r="C270" s="45" t="s">
        <v>7</v>
      </c>
      <c r="D270" s="62" t="s">
        <v>233</v>
      </c>
      <c r="E270" s="60"/>
      <c r="F270" s="139" t="s">
        <v>311</v>
      </c>
      <c r="G270" s="140"/>
      <c r="H270" s="141"/>
      <c r="I270" s="120"/>
      <c r="J270" s="116"/>
      <c r="K270" s="116"/>
      <c r="L270" s="98"/>
      <c r="M270" s="99" t="s">
        <v>12</v>
      </c>
      <c r="N270" s="100"/>
    </row>
    <row r="271" spans="3:14" ht="18.45" customHeight="1" thickTop="1" x14ac:dyDescent="0.25">
      <c r="C271" s="45"/>
      <c r="D271" s="11" t="s">
        <v>278</v>
      </c>
      <c r="F271" s="8">
        <f>F105</f>
        <v>1811</v>
      </c>
      <c r="G271" s="9"/>
      <c r="H271" s="5" t="s">
        <v>39</v>
      </c>
      <c r="I271" s="9"/>
      <c r="J271" s="79" t="s">
        <v>12</v>
      </c>
      <c r="K271" s="80"/>
      <c r="L271" s="79"/>
      <c r="M271" s="79" t="s">
        <v>12</v>
      </c>
      <c r="N271" s="80"/>
    </row>
    <row r="272" spans="3:14" ht="18.45" customHeight="1" x14ac:dyDescent="0.25">
      <c r="C272" s="45"/>
      <c r="D272" s="11" t="s">
        <v>321</v>
      </c>
      <c r="F272" s="8">
        <f>F271</f>
        <v>1811</v>
      </c>
      <c r="G272" s="9"/>
      <c r="H272" s="5" t="s">
        <v>39</v>
      </c>
      <c r="I272" s="9"/>
      <c r="J272" s="79" t="s">
        <v>12</v>
      </c>
      <c r="K272" s="80"/>
      <c r="L272" s="79"/>
      <c r="M272" s="79" t="s">
        <v>12</v>
      </c>
      <c r="N272" s="80"/>
    </row>
    <row r="273" spans="1:14" ht="18.45" customHeight="1" x14ac:dyDescent="0.25">
      <c r="C273" s="45"/>
      <c r="D273" s="11"/>
      <c r="F273" s="8"/>
      <c r="G273" s="9"/>
      <c r="I273" s="9"/>
      <c r="J273" s="79"/>
      <c r="K273" s="82"/>
      <c r="L273" s="79"/>
      <c r="M273" s="79"/>
      <c r="N273" s="82"/>
    </row>
    <row r="274" spans="1:14" ht="18.45" customHeight="1" x14ac:dyDescent="0.3">
      <c r="C274" s="45" t="s">
        <v>17</v>
      </c>
      <c r="D274" s="62" t="s">
        <v>187</v>
      </c>
      <c r="E274" s="60"/>
      <c r="F274" s="122"/>
      <c r="G274" s="122"/>
      <c r="H274" s="123"/>
      <c r="I274" s="122"/>
      <c r="J274" s="103"/>
      <c r="K274" s="103"/>
      <c r="L274" s="103"/>
      <c r="M274" s="83"/>
      <c r="N274" s="83"/>
    </row>
    <row r="275" spans="1:14" ht="18.45" customHeight="1" x14ac:dyDescent="0.25">
      <c r="D275" s="11" t="s">
        <v>279</v>
      </c>
      <c r="F275" s="8">
        <f>F107</f>
        <v>403</v>
      </c>
      <c r="G275" s="9"/>
      <c r="H275" s="5" t="s">
        <v>39</v>
      </c>
      <c r="I275" s="9"/>
      <c r="J275" s="79" t="s">
        <v>12</v>
      </c>
      <c r="K275" s="80"/>
      <c r="L275" s="79"/>
      <c r="M275" s="79" t="s">
        <v>12</v>
      </c>
      <c r="N275" s="80"/>
    </row>
    <row r="276" spans="1:14" ht="18.45" customHeight="1" x14ac:dyDescent="0.25">
      <c r="C276" s="45" t="s">
        <v>188</v>
      </c>
      <c r="D276" s="11" t="s">
        <v>322</v>
      </c>
      <c r="F276" s="8">
        <f>F275</f>
        <v>403</v>
      </c>
      <c r="G276" s="9"/>
      <c r="H276" s="5" t="s">
        <v>39</v>
      </c>
      <c r="I276" s="9"/>
      <c r="J276" s="79" t="s">
        <v>12</v>
      </c>
      <c r="K276" s="80"/>
      <c r="L276" s="79"/>
      <c r="M276" s="79" t="s">
        <v>12</v>
      </c>
      <c r="N276" s="80"/>
    </row>
    <row r="277" spans="1:14" ht="18.45" customHeight="1" thickBot="1" x14ac:dyDescent="0.3">
      <c r="C277" s="45" t="s">
        <v>189</v>
      </c>
      <c r="D277" s="11" t="s">
        <v>323</v>
      </c>
      <c r="F277" s="8">
        <f>F275</f>
        <v>403</v>
      </c>
      <c r="G277" s="9"/>
      <c r="H277" s="5" t="s">
        <v>39</v>
      </c>
      <c r="I277" s="9"/>
      <c r="J277" s="79" t="s">
        <v>12</v>
      </c>
      <c r="K277" s="82"/>
      <c r="L277" s="79"/>
      <c r="M277" s="79" t="s">
        <v>12</v>
      </c>
      <c r="N277" s="82"/>
    </row>
    <row r="278" spans="1:14" ht="18.45" customHeight="1" thickTop="1" thickBot="1" x14ac:dyDescent="0.35">
      <c r="C278" s="45"/>
      <c r="F278" s="139" t="s">
        <v>324</v>
      </c>
      <c r="G278" s="140"/>
      <c r="H278" s="141"/>
      <c r="I278" s="120"/>
      <c r="J278" s="116"/>
      <c r="K278" s="116"/>
      <c r="L278" s="104"/>
      <c r="M278" s="99" t="s">
        <v>12</v>
      </c>
      <c r="N278" s="100"/>
    </row>
    <row r="279" spans="1:14" ht="18.45" customHeight="1" thickTop="1" thickBot="1" x14ac:dyDescent="0.35">
      <c r="C279" s="45"/>
      <c r="F279" s="139" t="s">
        <v>325</v>
      </c>
      <c r="G279" s="140"/>
      <c r="H279" s="141"/>
      <c r="I279" s="120"/>
      <c r="J279" s="116"/>
      <c r="K279" s="116"/>
      <c r="L279" s="104"/>
      <c r="M279" s="99" t="s">
        <v>12</v>
      </c>
      <c r="N279" s="100"/>
    </row>
    <row r="280" spans="1:14" ht="15" thickTop="1" thickBot="1" x14ac:dyDescent="0.35">
      <c r="A280" s="1"/>
      <c r="B280" s="6"/>
      <c r="C280" s="39"/>
      <c r="J280" s="73"/>
      <c r="K280" s="73"/>
      <c r="L280" s="73"/>
      <c r="M280" s="73"/>
      <c r="N280" s="73"/>
    </row>
    <row r="281" spans="1:14" ht="15" thickTop="1" thickBot="1" x14ac:dyDescent="0.35">
      <c r="A281" s="1"/>
      <c r="B281" s="6"/>
      <c r="C281" s="45" t="s">
        <v>26</v>
      </c>
      <c r="D281" s="62" t="s">
        <v>235</v>
      </c>
      <c r="E281" s="60"/>
      <c r="F281" s="139" t="s">
        <v>326</v>
      </c>
      <c r="G281" s="140"/>
      <c r="H281" s="141"/>
      <c r="I281" s="120"/>
      <c r="J281" s="116"/>
      <c r="K281" s="116"/>
      <c r="L281" s="105"/>
      <c r="M281" s="106" t="s">
        <v>12</v>
      </c>
      <c r="N281" s="100"/>
    </row>
    <row r="282" spans="1:14" ht="18.45" customHeight="1" thickTop="1" x14ac:dyDescent="0.25">
      <c r="C282" s="45"/>
      <c r="D282" s="11" t="s">
        <v>280</v>
      </c>
      <c r="F282" s="8">
        <f>F108</f>
        <v>104</v>
      </c>
      <c r="G282" s="9"/>
      <c r="H282" s="5" t="s">
        <v>39</v>
      </c>
      <c r="I282" s="9"/>
      <c r="J282" s="79" t="s">
        <v>12</v>
      </c>
      <c r="K282" s="80"/>
      <c r="L282" s="79"/>
      <c r="M282" s="79" t="s">
        <v>12</v>
      </c>
      <c r="N282" s="80"/>
    </row>
    <row r="283" spans="1:14" ht="18.45" customHeight="1" x14ac:dyDescent="0.25">
      <c r="C283" s="45"/>
      <c r="D283" s="11" t="s">
        <v>327</v>
      </c>
      <c r="F283" s="8">
        <f>F282</f>
        <v>104</v>
      </c>
      <c r="G283" s="9"/>
      <c r="H283" s="5" t="s">
        <v>39</v>
      </c>
      <c r="I283" s="9"/>
      <c r="J283" s="79" t="s">
        <v>12</v>
      </c>
      <c r="K283" s="80"/>
      <c r="L283" s="79"/>
      <c r="M283" s="79" t="s">
        <v>12</v>
      </c>
      <c r="N283" s="80"/>
    </row>
    <row r="284" spans="1:14" ht="15.45" customHeight="1" x14ac:dyDescent="0.3">
      <c r="C284" s="10"/>
      <c r="D284" s="12"/>
      <c r="F284" s="55"/>
      <c r="G284" s="4"/>
      <c r="I284" s="4"/>
      <c r="J284" s="74"/>
      <c r="K284" s="74"/>
      <c r="L284" s="74"/>
      <c r="M284" s="74"/>
      <c r="N284" s="96"/>
    </row>
    <row r="285" spans="1:14" x14ac:dyDescent="0.3">
      <c r="B285" s="3" t="s">
        <v>299</v>
      </c>
      <c r="D285" s="64" t="s">
        <v>391</v>
      </c>
      <c r="E285" s="6"/>
      <c r="F285" s="6"/>
      <c r="G285" s="6"/>
      <c r="I285" s="6"/>
      <c r="J285" s="77"/>
      <c r="K285" s="77"/>
      <c r="L285" s="77"/>
      <c r="M285" s="77"/>
      <c r="N285" s="77"/>
    </row>
    <row r="286" spans="1:14" x14ac:dyDescent="0.3">
      <c r="C286" s="5" t="s">
        <v>3</v>
      </c>
      <c r="D286" s="65" t="s">
        <v>351</v>
      </c>
      <c r="E286" s="66"/>
      <c r="F286" s="66"/>
      <c r="G286" s="66"/>
      <c r="H286" s="123"/>
      <c r="I286" s="66"/>
      <c r="J286" s="107"/>
      <c r="K286" s="107"/>
      <c r="L286" s="107"/>
      <c r="M286" s="77"/>
      <c r="N286" s="77"/>
    </row>
    <row r="287" spans="1:14" x14ac:dyDescent="0.25">
      <c r="C287" s="1"/>
      <c r="D287" s="11" t="s">
        <v>341</v>
      </c>
      <c r="E287" s="6"/>
      <c r="F287" s="124">
        <f>F161</f>
        <v>1</v>
      </c>
      <c r="G287" s="5"/>
      <c r="H287" s="5" t="s">
        <v>13</v>
      </c>
      <c r="I287" s="6"/>
      <c r="J287" s="79" t="s">
        <v>12</v>
      </c>
      <c r="K287" s="80"/>
      <c r="L287" s="79"/>
      <c r="M287" s="79" t="s">
        <v>12</v>
      </c>
      <c r="N287" s="80"/>
    </row>
    <row r="288" spans="1:14" x14ac:dyDescent="0.25">
      <c r="C288" s="4" t="s">
        <v>332</v>
      </c>
      <c r="D288" s="27" t="s">
        <v>343</v>
      </c>
      <c r="E288" s="6"/>
      <c r="F288" s="125">
        <f>F287</f>
        <v>1</v>
      </c>
      <c r="G288" s="6"/>
      <c r="H288" s="5" t="s">
        <v>13</v>
      </c>
      <c r="I288" s="6"/>
      <c r="J288" s="79" t="s">
        <v>12</v>
      </c>
      <c r="K288" s="80"/>
      <c r="L288" s="79"/>
      <c r="M288" s="79" t="s">
        <v>12</v>
      </c>
      <c r="N288" s="80"/>
    </row>
    <row r="289" spans="3:14" x14ac:dyDescent="0.25">
      <c r="C289" s="4" t="s">
        <v>331</v>
      </c>
      <c r="D289" s="67" t="s">
        <v>346</v>
      </c>
      <c r="E289" s="6"/>
      <c r="F289" s="125">
        <f>F287</f>
        <v>1</v>
      </c>
      <c r="G289" s="6"/>
      <c r="H289" s="5" t="s">
        <v>13</v>
      </c>
      <c r="I289" s="6"/>
      <c r="J289" s="79" t="s">
        <v>12</v>
      </c>
      <c r="K289" s="80"/>
      <c r="L289" s="79"/>
      <c r="M289" s="79" t="s">
        <v>12</v>
      </c>
      <c r="N289" s="80"/>
    </row>
    <row r="290" spans="3:14" ht="14.4" thickBot="1" x14ac:dyDescent="0.3">
      <c r="D290" s="21" t="s">
        <v>333</v>
      </c>
      <c r="E290" s="6"/>
      <c r="F290" s="125"/>
      <c r="G290" s="6"/>
      <c r="I290" s="6"/>
      <c r="J290" s="79"/>
      <c r="K290" s="82"/>
      <c r="L290" s="79"/>
      <c r="M290" s="79"/>
      <c r="N290" s="82"/>
    </row>
    <row r="291" spans="3:14" ht="15" thickTop="1" thickBot="1" x14ac:dyDescent="0.35">
      <c r="D291" s="64"/>
      <c r="E291" s="6"/>
      <c r="F291" s="139" t="s">
        <v>334</v>
      </c>
      <c r="G291" s="140"/>
      <c r="H291" s="141"/>
      <c r="I291" s="120"/>
      <c r="J291" s="116"/>
      <c r="K291" s="116"/>
      <c r="L291" s="105"/>
      <c r="M291" s="99" t="s">
        <v>12</v>
      </c>
      <c r="N291" s="100"/>
    </row>
    <row r="292" spans="3:14" ht="15" thickTop="1" thickBot="1" x14ac:dyDescent="0.35">
      <c r="D292" s="64"/>
      <c r="E292" s="6"/>
      <c r="F292" s="139" t="s">
        <v>335</v>
      </c>
      <c r="G292" s="140"/>
      <c r="H292" s="141"/>
      <c r="I292" s="120"/>
      <c r="J292" s="116"/>
      <c r="K292" s="116"/>
      <c r="L292" s="105"/>
      <c r="M292" s="99" t="s">
        <v>12</v>
      </c>
      <c r="N292" s="100"/>
    </row>
    <row r="293" spans="3:14" ht="14.4" thickTop="1" x14ac:dyDescent="0.3">
      <c r="D293" s="64"/>
      <c r="E293" s="6"/>
      <c r="F293" s="125"/>
      <c r="G293" s="4"/>
      <c r="I293" s="4"/>
      <c r="J293" s="74"/>
      <c r="K293" s="74"/>
      <c r="L293" s="74"/>
      <c r="M293" s="74"/>
      <c r="N293" s="96"/>
    </row>
    <row r="294" spans="3:14" x14ac:dyDescent="0.3">
      <c r="C294" s="5" t="s">
        <v>4</v>
      </c>
      <c r="D294" s="65" t="s">
        <v>350</v>
      </c>
      <c r="E294" s="66"/>
      <c r="F294" s="126"/>
      <c r="G294" s="127"/>
      <c r="H294" s="123"/>
      <c r="I294" s="127"/>
      <c r="J294" s="108"/>
      <c r="K294" s="108"/>
      <c r="L294" s="108"/>
      <c r="M294" s="74"/>
      <c r="N294" s="96"/>
    </row>
    <row r="295" spans="3:14" x14ac:dyDescent="0.25">
      <c r="C295" s="1"/>
      <c r="D295" s="11" t="s">
        <v>337</v>
      </c>
      <c r="E295" s="6"/>
      <c r="F295" s="124">
        <f>F162</f>
        <v>1</v>
      </c>
      <c r="G295" s="5"/>
      <c r="H295" s="5" t="s">
        <v>13</v>
      </c>
      <c r="I295" s="6"/>
      <c r="J295" s="79" t="s">
        <v>12</v>
      </c>
      <c r="K295" s="80"/>
      <c r="L295" s="79"/>
      <c r="M295" s="79" t="s">
        <v>12</v>
      </c>
      <c r="N295" s="80"/>
    </row>
    <row r="296" spans="3:14" x14ac:dyDescent="0.25">
      <c r="C296" s="5"/>
      <c r="D296" s="11" t="s">
        <v>338</v>
      </c>
      <c r="E296" s="6"/>
      <c r="F296" s="124">
        <f>F149</f>
        <v>200</v>
      </c>
      <c r="G296" s="5"/>
      <c r="H296" s="5" t="s">
        <v>15</v>
      </c>
      <c r="I296" s="6"/>
      <c r="J296" s="79"/>
      <c r="K296" s="80"/>
      <c r="L296" s="79"/>
      <c r="M296" s="79"/>
      <c r="N296" s="80"/>
    </row>
    <row r="297" spans="3:14" x14ac:dyDescent="0.25">
      <c r="C297" s="4" t="s">
        <v>332</v>
      </c>
      <c r="D297" s="27" t="s">
        <v>344</v>
      </c>
      <c r="E297" s="6"/>
      <c r="F297" s="125">
        <f>F295</f>
        <v>1</v>
      </c>
      <c r="G297" s="6"/>
      <c r="H297" s="5" t="s">
        <v>13</v>
      </c>
      <c r="I297" s="6"/>
      <c r="J297" s="79" t="s">
        <v>12</v>
      </c>
      <c r="K297" s="80"/>
      <c r="L297" s="79"/>
      <c r="M297" s="79" t="s">
        <v>12</v>
      </c>
      <c r="N297" s="80"/>
    </row>
    <row r="298" spans="3:14" x14ac:dyDescent="0.25">
      <c r="C298" s="4" t="s">
        <v>331</v>
      </c>
      <c r="D298" s="27" t="s">
        <v>345</v>
      </c>
      <c r="E298" s="6"/>
      <c r="F298" s="125">
        <f>F295</f>
        <v>1</v>
      </c>
      <c r="G298" s="6"/>
      <c r="H298" s="5" t="s">
        <v>13</v>
      </c>
      <c r="I298" s="6"/>
      <c r="J298" s="79" t="s">
        <v>12</v>
      </c>
      <c r="K298" s="80"/>
      <c r="L298" s="79"/>
      <c r="M298" s="79" t="s">
        <v>12</v>
      </c>
      <c r="N298" s="80"/>
    </row>
    <row r="299" spans="3:14" ht="14.4" thickBot="1" x14ac:dyDescent="0.3">
      <c r="D299" s="21" t="s">
        <v>333</v>
      </c>
      <c r="E299" s="6"/>
      <c r="F299" s="125"/>
      <c r="G299" s="6"/>
      <c r="I299" s="6"/>
      <c r="J299" s="79"/>
      <c r="K299" s="82"/>
      <c r="L299" s="79"/>
      <c r="M299" s="79"/>
      <c r="N299" s="82"/>
    </row>
    <row r="300" spans="3:14" ht="15" thickTop="1" thickBot="1" x14ac:dyDescent="0.35">
      <c r="D300" s="27"/>
      <c r="E300" s="6"/>
      <c r="F300" s="139" t="s">
        <v>339</v>
      </c>
      <c r="G300" s="140"/>
      <c r="H300" s="141"/>
      <c r="I300" s="120"/>
      <c r="J300" s="116"/>
      <c r="K300" s="116"/>
      <c r="L300" s="105"/>
      <c r="M300" s="99" t="s">
        <v>12</v>
      </c>
      <c r="N300" s="100"/>
    </row>
    <row r="301" spans="3:14" ht="15" thickTop="1" thickBot="1" x14ac:dyDescent="0.35">
      <c r="D301" s="27"/>
      <c r="E301" s="6"/>
      <c r="F301" s="139" t="s">
        <v>340</v>
      </c>
      <c r="G301" s="140"/>
      <c r="H301" s="141"/>
      <c r="I301" s="120"/>
      <c r="J301" s="116"/>
      <c r="K301" s="116"/>
      <c r="L301" s="105"/>
      <c r="M301" s="99" t="s">
        <v>12</v>
      </c>
      <c r="N301" s="100"/>
    </row>
    <row r="302" spans="3:14" ht="14.4" thickTop="1" x14ac:dyDescent="0.25">
      <c r="D302" s="27"/>
      <c r="E302" s="6"/>
      <c r="F302" s="125"/>
      <c r="G302" s="6"/>
      <c r="I302" s="6"/>
      <c r="J302" s="79"/>
      <c r="K302" s="74"/>
      <c r="L302" s="74"/>
      <c r="M302" s="74"/>
      <c r="N302" s="96"/>
    </row>
    <row r="303" spans="3:14" x14ac:dyDescent="0.25">
      <c r="C303" s="5" t="s">
        <v>5</v>
      </c>
      <c r="D303" s="65" t="s">
        <v>349</v>
      </c>
      <c r="E303" s="66"/>
      <c r="F303" s="126"/>
      <c r="G303" s="66"/>
      <c r="H303" s="123"/>
      <c r="I303" s="66"/>
      <c r="J303" s="109"/>
      <c r="K303" s="110"/>
      <c r="L303" s="109"/>
      <c r="M303" s="79"/>
      <c r="N303" s="82"/>
    </row>
    <row r="304" spans="3:14" x14ac:dyDescent="0.25">
      <c r="D304" s="11" t="s">
        <v>342</v>
      </c>
      <c r="E304" s="6"/>
      <c r="F304" s="124">
        <f>F163</f>
        <v>1</v>
      </c>
      <c r="G304" s="5"/>
      <c r="H304" s="5" t="s">
        <v>15</v>
      </c>
      <c r="I304" s="6"/>
      <c r="J304" s="79" t="s">
        <v>12</v>
      </c>
      <c r="K304" s="80"/>
      <c r="L304" s="79"/>
      <c r="M304" s="79" t="s">
        <v>12</v>
      </c>
      <c r="N304" s="80"/>
    </row>
    <row r="305" spans="2:14" x14ac:dyDescent="0.25">
      <c r="C305" s="4" t="s">
        <v>332</v>
      </c>
      <c r="D305" s="27" t="s">
        <v>343</v>
      </c>
      <c r="E305" s="6"/>
      <c r="F305" s="125">
        <f>F304</f>
        <v>1</v>
      </c>
      <c r="G305" s="6"/>
      <c r="H305" s="5" t="s">
        <v>15</v>
      </c>
      <c r="I305" s="6"/>
      <c r="J305" s="79" t="s">
        <v>12</v>
      </c>
      <c r="K305" s="80"/>
      <c r="L305" s="79"/>
      <c r="M305" s="79" t="s">
        <v>12</v>
      </c>
      <c r="N305" s="80"/>
    </row>
    <row r="306" spans="2:14" x14ac:dyDescent="0.25">
      <c r="C306" s="4" t="s">
        <v>331</v>
      </c>
      <c r="D306" s="67" t="s">
        <v>346</v>
      </c>
      <c r="E306" s="6"/>
      <c r="F306" s="125">
        <f>F304</f>
        <v>1</v>
      </c>
      <c r="G306" s="6"/>
      <c r="H306" s="5" t="s">
        <v>15</v>
      </c>
      <c r="I306" s="6"/>
      <c r="J306" s="79" t="s">
        <v>12</v>
      </c>
      <c r="K306" s="80"/>
      <c r="L306" s="79"/>
      <c r="M306" s="79" t="s">
        <v>12</v>
      </c>
      <c r="N306" s="80"/>
    </row>
    <row r="307" spans="2:14" ht="14.4" thickBot="1" x14ac:dyDescent="0.35">
      <c r="D307" s="21" t="s">
        <v>333</v>
      </c>
      <c r="E307" s="6"/>
      <c r="F307" s="6"/>
      <c r="G307" s="6"/>
      <c r="I307" s="6"/>
      <c r="J307" s="77"/>
      <c r="K307" s="77"/>
      <c r="L307" s="77"/>
      <c r="M307" s="77"/>
      <c r="N307" s="77"/>
    </row>
    <row r="308" spans="2:14" ht="15" thickTop="1" thickBot="1" x14ac:dyDescent="0.35">
      <c r="F308" s="139" t="s">
        <v>347</v>
      </c>
      <c r="G308" s="140"/>
      <c r="H308" s="141"/>
      <c r="I308" s="120"/>
      <c r="J308" s="116"/>
      <c r="K308" s="116"/>
      <c r="L308" s="105"/>
      <c r="M308" s="99" t="s">
        <v>12</v>
      </c>
      <c r="N308" s="100"/>
    </row>
    <row r="309" spans="2:14" ht="15" thickTop="1" thickBot="1" x14ac:dyDescent="0.35">
      <c r="F309" s="139" t="s">
        <v>348</v>
      </c>
      <c r="G309" s="140"/>
      <c r="H309" s="141"/>
      <c r="I309" s="120"/>
      <c r="J309" s="116"/>
      <c r="K309" s="116"/>
      <c r="L309" s="105"/>
      <c r="M309" s="99" t="s">
        <v>12</v>
      </c>
      <c r="N309" s="100"/>
    </row>
    <row r="310" spans="2:14" ht="14.4" thickTop="1" x14ac:dyDescent="0.3">
      <c r="J310" s="73"/>
      <c r="K310" s="73"/>
      <c r="L310" s="73"/>
      <c r="M310" s="73"/>
      <c r="N310" s="73"/>
    </row>
    <row r="311" spans="2:14" ht="14.4" thickBot="1" x14ac:dyDescent="0.35">
      <c r="B311" s="3" t="s">
        <v>237</v>
      </c>
      <c r="D311" s="64" t="s">
        <v>392</v>
      </c>
      <c r="E311" s="6"/>
      <c r="F311" s="6"/>
      <c r="G311" s="6"/>
      <c r="I311" s="6"/>
      <c r="J311" s="77"/>
      <c r="K311" s="77"/>
      <c r="L311" s="77"/>
      <c r="M311" s="77"/>
      <c r="N311" s="77"/>
    </row>
    <row r="312" spans="2:14" ht="15.6" thickTop="1" thickBot="1" x14ac:dyDescent="0.35">
      <c r="C312" s="4" t="s">
        <v>3</v>
      </c>
      <c r="D312" s="59" t="s">
        <v>270</v>
      </c>
      <c r="E312" s="60"/>
      <c r="F312" s="139" t="s">
        <v>352</v>
      </c>
      <c r="G312" s="140"/>
      <c r="H312" s="141"/>
      <c r="I312" s="120"/>
      <c r="J312" s="116"/>
      <c r="K312" s="116"/>
      <c r="L312" s="104"/>
      <c r="M312" s="99" t="s">
        <v>12</v>
      </c>
      <c r="N312" s="100"/>
    </row>
    <row r="313" spans="2:14" ht="14.4" thickTop="1" x14ac:dyDescent="0.25">
      <c r="D313" s="61" t="s">
        <v>359</v>
      </c>
      <c r="F313" s="8">
        <v>10</v>
      </c>
      <c r="G313" s="9"/>
      <c r="H313" s="5" t="s">
        <v>16</v>
      </c>
      <c r="I313" s="5"/>
      <c r="J313" s="84" t="s">
        <v>12</v>
      </c>
      <c r="K313" s="85"/>
      <c r="L313" s="84"/>
      <c r="M313" s="84" t="s">
        <v>12</v>
      </c>
      <c r="N313" s="80"/>
    </row>
    <row r="314" spans="2:14" ht="16.5" customHeight="1" x14ac:dyDescent="0.25">
      <c r="C314" s="20"/>
      <c r="D314" s="11" t="s">
        <v>357</v>
      </c>
      <c r="F314" s="8">
        <v>10</v>
      </c>
      <c r="G314" s="9"/>
      <c r="H314" s="5" t="s">
        <v>16</v>
      </c>
      <c r="I314" s="5"/>
      <c r="J314" s="84" t="s">
        <v>12</v>
      </c>
      <c r="K314" s="85"/>
      <c r="L314" s="84"/>
      <c r="M314" s="84" t="s">
        <v>12</v>
      </c>
      <c r="N314" s="80"/>
    </row>
    <row r="315" spans="2:14" ht="16.5" customHeight="1" thickBot="1" x14ac:dyDescent="0.3">
      <c r="C315" s="20"/>
      <c r="D315" s="11"/>
      <c r="F315" s="8"/>
      <c r="G315" s="9"/>
      <c r="I315" s="5"/>
      <c r="J315" s="84"/>
      <c r="K315" s="93"/>
      <c r="L315" s="84"/>
      <c r="M315" s="84"/>
      <c r="N315" s="82"/>
    </row>
    <row r="316" spans="2:14" ht="16.5" customHeight="1" thickTop="1" thickBot="1" x14ac:dyDescent="0.35">
      <c r="C316" s="4" t="s">
        <v>4</v>
      </c>
      <c r="D316" s="59" t="s">
        <v>271</v>
      </c>
      <c r="E316" s="60"/>
      <c r="F316" s="139" t="s">
        <v>353</v>
      </c>
      <c r="G316" s="140"/>
      <c r="H316" s="141"/>
      <c r="I316" s="120"/>
      <c r="J316" s="116"/>
      <c r="K316" s="116"/>
      <c r="L316" s="104"/>
      <c r="M316" s="99" t="s">
        <v>12</v>
      </c>
      <c r="N316" s="100"/>
    </row>
    <row r="317" spans="2:14" ht="16.5" customHeight="1" thickTop="1" x14ac:dyDescent="0.25">
      <c r="D317" s="61" t="s">
        <v>360</v>
      </c>
      <c r="F317" s="8">
        <v>6</v>
      </c>
      <c r="G317" s="9"/>
      <c r="H317" s="5" t="s">
        <v>16</v>
      </c>
      <c r="I317" s="5"/>
      <c r="J317" s="84" t="s">
        <v>12</v>
      </c>
      <c r="K317" s="85"/>
      <c r="L317" s="111"/>
      <c r="M317" s="84" t="s">
        <v>12</v>
      </c>
      <c r="N317" s="80"/>
    </row>
    <row r="318" spans="2:14" ht="16.5" customHeight="1" x14ac:dyDescent="0.25">
      <c r="C318" s="20"/>
      <c r="D318" s="11" t="s">
        <v>357</v>
      </c>
      <c r="F318" s="8">
        <v>6</v>
      </c>
      <c r="G318" s="9"/>
      <c r="H318" s="5" t="s">
        <v>16</v>
      </c>
      <c r="I318" s="5"/>
      <c r="J318" s="84" t="s">
        <v>12</v>
      </c>
      <c r="K318" s="85"/>
      <c r="L318" s="84"/>
      <c r="M318" s="84" t="s">
        <v>12</v>
      </c>
      <c r="N318" s="80"/>
    </row>
    <row r="319" spans="2:14" ht="14.4" thickBot="1" x14ac:dyDescent="0.35">
      <c r="D319" s="64"/>
      <c r="E319" s="6"/>
      <c r="F319" s="6"/>
      <c r="G319" s="6"/>
      <c r="I319" s="6"/>
      <c r="J319" s="77"/>
      <c r="K319" s="77"/>
      <c r="L319" s="77"/>
      <c r="M319" s="77"/>
      <c r="N319" s="77"/>
    </row>
    <row r="320" spans="2:14" ht="15.6" thickTop="1" thickBot="1" x14ac:dyDescent="0.35">
      <c r="C320" s="4" t="s">
        <v>5</v>
      </c>
      <c r="D320" s="62" t="s">
        <v>371</v>
      </c>
      <c r="E320" s="60"/>
      <c r="F320" s="139" t="s">
        <v>354</v>
      </c>
      <c r="G320" s="140"/>
      <c r="H320" s="141"/>
      <c r="I320" s="120"/>
      <c r="J320" s="116"/>
      <c r="K320" s="116"/>
      <c r="L320" s="104"/>
      <c r="M320" s="99" t="s">
        <v>12</v>
      </c>
      <c r="N320" s="100"/>
    </row>
    <row r="321" spans="2:14" ht="14.4" thickTop="1" x14ac:dyDescent="0.25">
      <c r="C321" s="5"/>
      <c r="D321" s="11" t="s">
        <v>361</v>
      </c>
      <c r="E321" s="6"/>
      <c r="F321" s="124">
        <f>F177</f>
        <v>2</v>
      </c>
      <c r="G321" s="5"/>
      <c r="H321" s="5" t="s">
        <v>16</v>
      </c>
      <c r="I321" s="6"/>
      <c r="J321" s="79" t="s">
        <v>12</v>
      </c>
      <c r="K321" s="80"/>
      <c r="L321" s="79"/>
      <c r="M321" s="79" t="s">
        <v>12</v>
      </c>
      <c r="N321" s="80"/>
    </row>
    <row r="322" spans="2:14" x14ac:dyDescent="0.25">
      <c r="D322" s="11" t="s">
        <v>358</v>
      </c>
      <c r="F322" s="124">
        <f>F321</f>
        <v>2</v>
      </c>
      <c r="H322" s="5" t="s">
        <v>16</v>
      </c>
      <c r="I322" s="6"/>
      <c r="J322" s="79" t="s">
        <v>12</v>
      </c>
      <c r="K322" s="80"/>
      <c r="L322" s="79"/>
      <c r="M322" s="79" t="s">
        <v>12</v>
      </c>
      <c r="N322" s="80"/>
    </row>
    <row r="323" spans="2:14" ht="14.4" thickBot="1" x14ac:dyDescent="0.35">
      <c r="F323" s="5"/>
      <c r="J323" s="73"/>
      <c r="K323" s="73"/>
      <c r="L323" s="73"/>
      <c r="M323" s="73"/>
      <c r="N323" s="73"/>
    </row>
    <row r="324" spans="2:14" ht="15.6" thickTop="1" thickBot="1" x14ac:dyDescent="0.35">
      <c r="C324" s="4" t="s">
        <v>6</v>
      </c>
      <c r="D324" s="62" t="s">
        <v>372</v>
      </c>
      <c r="E324" s="60"/>
      <c r="F324" s="139" t="s">
        <v>355</v>
      </c>
      <c r="G324" s="140"/>
      <c r="H324" s="141"/>
      <c r="I324" s="120"/>
      <c r="J324" s="116"/>
      <c r="K324" s="116"/>
      <c r="L324" s="104"/>
      <c r="M324" s="99" t="s">
        <v>12</v>
      </c>
      <c r="N324" s="100"/>
    </row>
    <row r="325" spans="2:14" ht="14.4" thickTop="1" x14ac:dyDescent="0.25">
      <c r="C325" s="5"/>
      <c r="D325" s="11" t="s">
        <v>373</v>
      </c>
      <c r="E325" s="6"/>
      <c r="F325" s="124">
        <f>F178</f>
        <v>1</v>
      </c>
      <c r="G325" s="5"/>
      <c r="H325" s="5" t="s">
        <v>16</v>
      </c>
      <c r="I325" s="6"/>
      <c r="J325" s="79" t="s">
        <v>12</v>
      </c>
      <c r="K325" s="80"/>
      <c r="L325" s="79"/>
      <c r="M325" s="79" t="s">
        <v>12</v>
      </c>
      <c r="N325" s="80"/>
    </row>
    <row r="326" spans="2:14" x14ac:dyDescent="0.25">
      <c r="D326" s="11" t="s">
        <v>358</v>
      </c>
      <c r="F326" s="124">
        <f>F325</f>
        <v>1</v>
      </c>
      <c r="H326" s="5" t="s">
        <v>16</v>
      </c>
      <c r="I326" s="6"/>
      <c r="J326" s="79" t="s">
        <v>12</v>
      </c>
      <c r="K326" s="80"/>
      <c r="L326" s="79"/>
      <c r="M326" s="79" t="s">
        <v>12</v>
      </c>
      <c r="N326" s="80"/>
    </row>
    <row r="327" spans="2:14" ht="14.4" thickBot="1" x14ac:dyDescent="0.3">
      <c r="D327" s="11"/>
      <c r="F327" s="124"/>
      <c r="I327" s="6"/>
      <c r="J327" s="79"/>
      <c r="K327" s="82"/>
      <c r="L327" s="79"/>
      <c r="M327" s="79"/>
      <c r="N327" s="82"/>
    </row>
    <row r="328" spans="2:14" ht="15" thickTop="1" thickBot="1" x14ac:dyDescent="0.35">
      <c r="C328" s="4" t="s">
        <v>7</v>
      </c>
      <c r="D328" s="68" t="s">
        <v>364</v>
      </c>
      <c r="E328" s="60"/>
      <c r="F328" s="139" t="s">
        <v>356</v>
      </c>
      <c r="G328" s="140"/>
      <c r="H328" s="141"/>
      <c r="I328" s="120"/>
      <c r="J328" s="116"/>
      <c r="K328" s="116"/>
      <c r="L328" s="104"/>
      <c r="M328" s="99" t="s">
        <v>12</v>
      </c>
      <c r="N328" s="100"/>
    </row>
    <row r="329" spans="2:14" ht="14.4" thickTop="1" x14ac:dyDescent="0.25">
      <c r="C329" s="5"/>
      <c r="D329" s="11" t="s">
        <v>362</v>
      </c>
      <c r="E329" s="6"/>
      <c r="F329" s="124">
        <f>F172</f>
        <v>3</v>
      </c>
      <c r="G329" s="5"/>
      <c r="H329" s="5" t="s">
        <v>16</v>
      </c>
      <c r="I329" s="6"/>
      <c r="J329" s="79" t="s">
        <v>12</v>
      </c>
      <c r="K329" s="80"/>
      <c r="L329" s="79"/>
      <c r="M329" s="79" t="s">
        <v>12</v>
      </c>
      <c r="N329" s="80"/>
    </row>
    <row r="330" spans="2:14" ht="27.6" x14ac:dyDescent="0.25">
      <c r="D330" s="11" t="s">
        <v>363</v>
      </c>
      <c r="F330" s="124">
        <f>F329</f>
        <v>3</v>
      </c>
      <c r="H330" s="5" t="s">
        <v>16</v>
      </c>
      <c r="I330" s="6"/>
      <c r="J330" s="79" t="s">
        <v>12</v>
      </c>
      <c r="K330" s="80"/>
      <c r="L330" s="79"/>
      <c r="M330" s="79" t="s">
        <v>12</v>
      </c>
      <c r="N330" s="80"/>
    </row>
    <row r="331" spans="2:14" x14ac:dyDescent="0.25">
      <c r="D331" s="11"/>
      <c r="F331" s="124"/>
      <c r="I331" s="6"/>
      <c r="J331" s="79"/>
      <c r="K331" s="82"/>
      <c r="L331" s="79"/>
      <c r="M331" s="79"/>
      <c r="N331" s="82"/>
    </row>
    <row r="332" spans="2:14" x14ac:dyDescent="0.25">
      <c r="C332" s="20"/>
      <c r="D332" s="11"/>
      <c r="F332" s="8"/>
      <c r="G332" s="9"/>
      <c r="I332" s="5"/>
      <c r="J332" s="84"/>
      <c r="K332" s="93"/>
      <c r="L332" s="84"/>
      <c r="M332" s="84"/>
      <c r="N332" s="82"/>
    </row>
    <row r="333" spans="2:14" x14ac:dyDescent="0.3">
      <c r="B333" s="6" t="s">
        <v>388</v>
      </c>
      <c r="C333" s="6"/>
      <c r="D333" s="58" t="s">
        <v>393</v>
      </c>
      <c r="F333" s="55"/>
      <c r="G333" s="4"/>
      <c r="I333" s="4"/>
      <c r="J333" s="74"/>
      <c r="K333" s="74"/>
      <c r="L333" s="74"/>
      <c r="M333" s="74"/>
      <c r="N333" s="74"/>
    </row>
    <row r="334" spans="2:14" x14ac:dyDescent="0.25">
      <c r="B334" s="6"/>
      <c r="C334" s="6"/>
      <c r="D334" s="3" t="s">
        <v>378</v>
      </c>
      <c r="F334" s="8">
        <v>1</v>
      </c>
      <c r="G334" s="9"/>
      <c r="H334" s="5" t="s">
        <v>13</v>
      </c>
      <c r="I334" s="9"/>
      <c r="J334" s="79" t="s">
        <v>12</v>
      </c>
      <c r="K334" s="80"/>
      <c r="L334" s="79"/>
      <c r="M334" s="79" t="s">
        <v>12</v>
      </c>
      <c r="N334" s="80"/>
    </row>
    <row r="335" spans="2:14" x14ac:dyDescent="0.25">
      <c r="B335" s="6"/>
      <c r="C335" s="20">
        <v>1</v>
      </c>
      <c r="D335" s="12" t="s">
        <v>203</v>
      </c>
      <c r="F335" s="8">
        <v>1</v>
      </c>
      <c r="G335" s="4"/>
      <c r="H335" s="5" t="s">
        <v>13</v>
      </c>
      <c r="I335" s="4"/>
      <c r="J335" s="79" t="s">
        <v>12</v>
      </c>
      <c r="K335" s="80"/>
      <c r="L335" s="74"/>
      <c r="M335" s="79" t="s">
        <v>12</v>
      </c>
      <c r="N335" s="80"/>
    </row>
    <row r="336" spans="2:14" x14ac:dyDescent="0.25">
      <c r="B336" s="6"/>
      <c r="C336" s="20">
        <v>2</v>
      </c>
      <c r="D336" s="12" t="s">
        <v>204</v>
      </c>
      <c r="F336" s="8">
        <v>1</v>
      </c>
      <c r="G336" s="4"/>
      <c r="H336" s="5" t="s">
        <v>13</v>
      </c>
      <c r="I336" s="4"/>
      <c r="J336" s="79" t="s">
        <v>12</v>
      </c>
      <c r="K336" s="80"/>
      <c r="L336" s="74"/>
      <c r="M336" s="79" t="s">
        <v>12</v>
      </c>
      <c r="N336" s="80"/>
    </row>
    <row r="337" spans="1:14" x14ac:dyDescent="0.25">
      <c r="B337" s="6"/>
      <c r="C337" s="20">
        <v>3</v>
      </c>
      <c r="D337" s="12" t="s">
        <v>205</v>
      </c>
      <c r="F337" s="8">
        <v>1</v>
      </c>
      <c r="G337" s="4"/>
      <c r="H337" s="5" t="s">
        <v>13</v>
      </c>
      <c r="I337" s="4"/>
      <c r="J337" s="79" t="s">
        <v>12</v>
      </c>
      <c r="K337" s="80"/>
      <c r="L337" s="74"/>
      <c r="M337" s="79" t="s">
        <v>12</v>
      </c>
      <c r="N337" s="80"/>
    </row>
    <row r="338" spans="1:14" x14ac:dyDescent="0.25">
      <c r="B338" s="6"/>
      <c r="C338" s="20">
        <v>4</v>
      </c>
      <c r="D338" s="12" t="s">
        <v>206</v>
      </c>
      <c r="F338" s="8">
        <v>1</v>
      </c>
      <c r="G338" s="4"/>
      <c r="H338" s="5" t="s">
        <v>13</v>
      </c>
      <c r="I338" s="4"/>
      <c r="J338" s="79" t="s">
        <v>12</v>
      </c>
      <c r="K338" s="80"/>
      <c r="L338" s="74"/>
      <c r="M338" s="79" t="s">
        <v>12</v>
      </c>
      <c r="N338" s="80"/>
    </row>
    <row r="339" spans="1:14" x14ac:dyDescent="0.25">
      <c r="B339" s="6"/>
      <c r="C339" s="20">
        <v>5</v>
      </c>
      <c r="D339" s="12" t="s">
        <v>207</v>
      </c>
      <c r="F339" s="8">
        <v>1</v>
      </c>
      <c r="G339" s="4"/>
      <c r="H339" s="5" t="s">
        <v>13</v>
      </c>
      <c r="I339" s="4"/>
      <c r="J339" s="79" t="s">
        <v>12</v>
      </c>
      <c r="K339" s="80"/>
      <c r="L339" s="74"/>
      <c r="M339" s="79" t="s">
        <v>12</v>
      </c>
      <c r="N339" s="80"/>
    </row>
    <row r="340" spans="1:14" x14ac:dyDescent="0.25">
      <c r="B340" s="6"/>
      <c r="C340" s="20">
        <v>6</v>
      </c>
      <c r="D340" s="12" t="s">
        <v>208</v>
      </c>
      <c r="F340" s="8">
        <v>1</v>
      </c>
      <c r="G340" s="4"/>
      <c r="H340" s="5" t="s">
        <v>13</v>
      </c>
      <c r="I340" s="4"/>
      <c r="J340" s="79" t="s">
        <v>12</v>
      </c>
      <c r="K340" s="80"/>
      <c r="L340" s="74"/>
      <c r="M340" s="79" t="s">
        <v>12</v>
      </c>
      <c r="N340" s="80"/>
    </row>
    <row r="341" spans="1:14" x14ac:dyDescent="0.25">
      <c r="B341" s="6"/>
      <c r="C341" s="20">
        <v>7</v>
      </c>
      <c r="D341" s="12" t="s">
        <v>209</v>
      </c>
      <c r="F341" s="8">
        <v>1</v>
      </c>
      <c r="G341" s="4"/>
      <c r="H341" s="5" t="s">
        <v>13</v>
      </c>
      <c r="I341" s="4"/>
      <c r="J341" s="79" t="s">
        <v>12</v>
      </c>
      <c r="K341" s="80"/>
      <c r="L341" s="74"/>
      <c r="M341" s="79" t="s">
        <v>12</v>
      </c>
      <c r="N341" s="80"/>
    </row>
    <row r="342" spans="1:14" x14ac:dyDescent="0.25">
      <c r="B342" s="6"/>
      <c r="C342" s="20">
        <v>8</v>
      </c>
      <c r="D342" s="12" t="s">
        <v>210</v>
      </c>
      <c r="F342" s="8">
        <v>1</v>
      </c>
      <c r="G342" s="4"/>
      <c r="H342" s="5" t="s">
        <v>13</v>
      </c>
      <c r="I342" s="4"/>
      <c r="J342" s="79" t="s">
        <v>12</v>
      </c>
      <c r="K342" s="80"/>
      <c r="L342" s="74"/>
      <c r="M342" s="79" t="s">
        <v>12</v>
      </c>
      <c r="N342" s="80"/>
    </row>
    <row r="343" spans="1:14" x14ac:dyDescent="0.25">
      <c r="B343" s="6"/>
      <c r="C343" s="20">
        <v>9</v>
      </c>
      <c r="D343" s="12" t="s">
        <v>211</v>
      </c>
      <c r="F343" s="8">
        <v>1</v>
      </c>
      <c r="G343" s="4"/>
      <c r="H343" s="5" t="s">
        <v>13</v>
      </c>
      <c r="I343" s="4"/>
      <c r="J343" s="79" t="s">
        <v>12</v>
      </c>
      <c r="K343" s="80"/>
      <c r="L343" s="74"/>
      <c r="M343" s="79" t="s">
        <v>12</v>
      </c>
      <c r="N343" s="80"/>
    </row>
    <row r="344" spans="1:14" x14ac:dyDescent="0.25">
      <c r="B344" s="6"/>
      <c r="C344" s="20">
        <v>10</v>
      </c>
      <c r="D344" s="12" t="s">
        <v>212</v>
      </c>
      <c r="F344" s="8">
        <v>1</v>
      </c>
      <c r="G344" s="4"/>
      <c r="H344" s="5" t="s">
        <v>13</v>
      </c>
      <c r="I344" s="4"/>
      <c r="J344" s="79" t="s">
        <v>12</v>
      </c>
      <c r="K344" s="80"/>
      <c r="L344" s="74"/>
      <c r="M344" s="79" t="s">
        <v>12</v>
      </c>
      <c r="N344" s="80"/>
    </row>
    <row r="345" spans="1:14" x14ac:dyDescent="0.25">
      <c r="B345" s="6"/>
      <c r="C345" s="20">
        <v>11</v>
      </c>
      <c r="D345" s="12" t="s">
        <v>213</v>
      </c>
      <c r="F345" s="8">
        <v>1</v>
      </c>
      <c r="G345" s="4"/>
      <c r="H345" s="5" t="s">
        <v>13</v>
      </c>
      <c r="I345" s="4"/>
      <c r="J345" s="79" t="s">
        <v>12</v>
      </c>
      <c r="K345" s="80"/>
      <c r="L345" s="74"/>
      <c r="M345" s="79" t="s">
        <v>12</v>
      </c>
      <c r="N345" s="80"/>
    </row>
    <row r="346" spans="1:14" x14ac:dyDescent="0.25">
      <c r="B346" s="6"/>
      <c r="C346" s="20">
        <v>12</v>
      </c>
      <c r="D346" s="12" t="s">
        <v>214</v>
      </c>
      <c r="F346" s="8">
        <v>1</v>
      </c>
      <c r="G346" s="4"/>
      <c r="H346" s="5" t="s">
        <v>13</v>
      </c>
      <c r="I346" s="4"/>
      <c r="J346" s="79" t="s">
        <v>12</v>
      </c>
      <c r="K346" s="80"/>
      <c r="L346" s="74"/>
      <c r="M346" s="79" t="s">
        <v>12</v>
      </c>
      <c r="N346" s="80"/>
    </row>
    <row r="347" spans="1:14" ht="14.4" thickBot="1" x14ac:dyDescent="0.3">
      <c r="B347" s="6"/>
      <c r="C347" s="20"/>
      <c r="D347" s="12"/>
      <c r="F347" s="8"/>
      <c r="G347" s="4"/>
      <c r="I347" s="4"/>
      <c r="J347" s="79"/>
      <c r="K347" s="82"/>
      <c r="L347" s="74"/>
      <c r="M347" s="79"/>
      <c r="N347" s="82"/>
    </row>
    <row r="348" spans="1:14" ht="15" thickTop="1" thickBot="1" x14ac:dyDescent="0.35">
      <c r="B348" s="6"/>
      <c r="C348" s="20"/>
      <c r="D348" s="12"/>
      <c r="F348" s="139" t="s">
        <v>396</v>
      </c>
      <c r="G348" s="140"/>
      <c r="H348" s="141"/>
      <c r="I348" s="120"/>
      <c r="J348" s="116"/>
      <c r="K348" s="118" t="s">
        <v>397</v>
      </c>
      <c r="L348" s="104"/>
      <c r="M348" s="99" t="s">
        <v>12</v>
      </c>
      <c r="N348" s="100">
        <f>SUM(N335:N346)</f>
        <v>0</v>
      </c>
    </row>
    <row r="349" spans="1:14" ht="14.4" thickTop="1" x14ac:dyDescent="0.3">
      <c r="I349" s="73"/>
      <c r="J349" s="73"/>
      <c r="K349" s="73"/>
      <c r="L349" s="73"/>
      <c r="M349" s="73"/>
      <c r="N349" s="73"/>
    </row>
    <row r="350" spans="1:14" x14ac:dyDescent="0.3">
      <c r="A350" s="2" t="s">
        <v>192</v>
      </c>
      <c r="B350" s="6"/>
      <c r="C350" s="20"/>
      <c r="D350" s="12"/>
      <c r="F350" s="55"/>
      <c r="G350" s="4"/>
      <c r="I350" s="74"/>
      <c r="J350" s="74"/>
      <c r="K350" s="74"/>
      <c r="L350" s="74"/>
      <c r="M350" s="74"/>
      <c r="N350" s="96"/>
    </row>
    <row r="351" spans="1:14" x14ac:dyDescent="0.3">
      <c r="B351" s="6"/>
      <c r="C351" s="6"/>
      <c r="I351" s="73"/>
      <c r="J351" s="73"/>
      <c r="K351" s="73"/>
      <c r="L351" s="73"/>
      <c r="M351" s="73"/>
      <c r="N351" s="73"/>
    </row>
    <row r="352" spans="1:14" ht="14.4" x14ac:dyDescent="0.3">
      <c r="A352" s="2" t="s">
        <v>193</v>
      </c>
      <c r="B352" s="6"/>
      <c r="C352" s="6"/>
      <c r="D352" s="3" t="s">
        <v>18</v>
      </c>
      <c r="F352" s="4" t="s">
        <v>12</v>
      </c>
      <c r="G352" s="129"/>
      <c r="H352" s="130"/>
      <c r="I352" s="112"/>
      <c r="J352" s="112"/>
      <c r="K352" s="142"/>
      <c r="L352" s="143"/>
      <c r="M352" s="143"/>
      <c r="N352" s="143"/>
    </row>
    <row r="353" spans="1:14" x14ac:dyDescent="0.3">
      <c r="B353" s="6"/>
      <c r="C353" s="6"/>
      <c r="I353" s="73"/>
      <c r="J353" s="73"/>
      <c r="K353" s="73"/>
      <c r="L353" s="73"/>
      <c r="M353" s="73"/>
      <c r="N353" s="73"/>
    </row>
    <row r="354" spans="1:14" ht="14.4" x14ac:dyDescent="0.3">
      <c r="A354" s="2" t="s">
        <v>194</v>
      </c>
      <c r="B354" s="6"/>
      <c r="C354" s="6"/>
      <c r="D354" s="69" t="s">
        <v>374</v>
      </c>
      <c r="F354" s="4" t="s">
        <v>12</v>
      </c>
      <c r="G354" s="129"/>
      <c r="H354" s="130"/>
      <c r="I354" s="112"/>
      <c r="J354" s="112"/>
      <c r="K354" s="112" t="s">
        <v>369</v>
      </c>
      <c r="L354" s="112"/>
      <c r="M354" s="112"/>
      <c r="N354" s="112"/>
    </row>
    <row r="355" spans="1:14" x14ac:dyDescent="0.3">
      <c r="B355" s="6"/>
      <c r="C355" s="6"/>
      <c r="I355" s="73"/>
      <c r="J355" s="73"/>
      <c r="K355" s="73"/>
      <c r="L355" s="73"/>
      <c r="M355" s="73"/>
      <c r="N355" s="73"/>
    </row>
    <row r="356" spans="1:14" ht="14.4" x14ac:dyDescent="0.3">
      <c r="A356" s="2" t="s">
        <v>195</v>
      </c>
      <c r="B356" s="6"/>
      <c r="C356" s="6"/>
      <c r="D356" s="69" t="s">
        <v>375</v>
      </c>
      <c r="F356" s="4" t="s">
        <v>12</v>
      </c>
      <c r="G356" s="129"/>
      <c r="H356" s="130"/>
      <c r="I356" s="112"/>
      <c r="J356" s="112"/>
      <c r="K356" s="112" t="s">
        <v>369</v>
      </c>
      <c r="L356" s="112"/>
      <c r="M356" s="112"/>
      <c r="N356" s="112"/>
    </row>
    <row r="357" spans="1:14" x14ac:dyDescent="0.3">
      <c r="B357" s="6"/>
      <c r="C357" s="6"/>
      <c r="I357" s="73"/>
      <c r="J357" s="73"/>
      <c r="K357" s="73"/>
      <c r="L357" s="73"/>
      <c r="M357" s="73"/>
      <c r="N357" s="73"/>
    </row>
    <row r="358" spans="1:14" ht="14.4" x14ac:dyDescent="0.3">
      <c r="A358" s="2" t="s">
        <v>196</v>
      </c>
      <c r="B358" s="6"/>
      <c r="C358" s="6"/>
      <c r="D358" s="69" t="s">
        <v>376</v>
      </c>
      <c r="F358" s="4" t="s">
        <v>12</v>
      </c>
      <c r="G358" s="129"/>
      <c r="H358" s="130"/>
      <c r="I358" s="112"/>
      <c r="J358" s="112"/>
      <c r="K358" s="112" t="s">
        <v>369</v>
      </c>
      <c r="L358" s="112"/>
      <c r="M358" s="112"/>
      <c r="N358" s="112"/>
    </row>
    <row r="359" spans="1:14" x14ac:dyDescent="0.3">
      <c r="B359" s="6"/>
      <c r="C359" s="6"/>
      <c r="I359" s="73"/>
      <c r="J359" s="73"/>
      <c r="K359" s="73"/>
      <c r="L359" s="73"/>
      <c r="M359" s="73"/>
      <c r="N359" s="73"/>
    </row>
    <row r="360" spans="1:14" ht="14.4" x14ac:dyDescent="0.3">
      <c r="A360" s="2" t="s">
        <v>197</v>
      </c>
      <c r="B360" s="6"/>
      <c r="C360" s="6"/>
      <c r="D360" s="3" t="s">
        <v>198</v>
      </c>
      <c r="F360" s="4"/>
      <c r="G360" s="129"/>
      <c r="H360" s="131"/>
      <c r="I360" s="128"/>
      <c r="J360" s="128"/>
      <c r="K360" s="128"/>
      <c r="L360" s="128"/>
      <c r="M360" s="128"/>
      <c r="N360" s="128"/>
    </row>
    <row r="361" spans="1:14" x14ac:dyDescent="0.3">
      <c r="B361" s="6"/>
      <c r="C361" s="6"/>
      <c r="I361" s="73"/>
      <c r="J361" s="73"/>
      <c r="K361" s="73"/>
      <c r="L361" s="73"/>
      <c r="M361" s="73"/>
      <c r="N361" s="73"/>
    </row>
    <row r="362" spans="1:14" x14ac:dyDescent="0.3">
      <c r="A362" s="2" t="s">
        <v>370</v>
      </c>
      <c r="B362" s="6"/>
      <c r="C362" s="6"/>
      <c r="I362" s="73"/>
      <c r="J362" s="73"/>
      <c r="K362" s="73"/>
      <c r="L362" s="73"/>
      <c r="M362" s="73"/>
      <c r="N362" s="73"/>
    </row>
    <row r="363" spans="1:14" x14ac:dyDescent="0.25">
      <c r="B363" s="6"/>
      <c r="C363" s="20"/>
      <c r="D363" s="21"/>
      <c r="F363" s="25"/>
      <c r="G363" s="9"/>
      <c r="I363" s="79"/>
      <c r="J363" s="79"/>
      <c r="K363" s="82"/>
      <c r="L363" s="79"/>
      <c r="M363" s="79"/>
      <c r="N363" s="82"/>
    </row>
    <row r="364" spans="1:14" x14ac:dyDescent="0.25">
      <c r="B364" s="6"/>
      <c r="C364" s="20" t="s">
        <v>25</v>
      </c>
      <c r="D364" s="21" t="s">
        <v>202</v>
      </c>
      <c r="E364" s="70"/>
      <c r="F364" s="26"/>
      <c r="G364" s="132"/>
      <c r="H364" s="15"/>
      <c r="I364" s="113"/>
      <c r="J364" s="113"/>
      <c r="K364" s="80"/>
      <c r="L364" s="113"/>
      <c r="M364" s="113"/>
      <c r="N364" s="80"/>
    </row>
    <row r="365" spans="1:14" x14ac:dyDescent="0.25">
      <c r="B365" s="6"/>
      <c r="C365" s="20" t="s">
        <v>122</v>
      </c>
      <c r="D365" s="21" t="s">
        <v>366</v>
      </c>
      <c r="E365" s="70"/>
      <c r="F365" s="26"/>
      <c r="G365" s="132"/>
      <c r="H365" s="15"/>
      <c r="I365" s="113"/>
      <c r="J365" s="113"/>
      <c r="K365" s="80"/>
      <c r="L365" s="113"/>
      <c r="M365" s="113"/>
      <c r="N365" s="80"/>
    </row>
    <row r="366" spans="1:14" x14ac:dyDescent="0.25">
      <c r="B366" s="6"/>
      <c r="C366" s="6" t="s">
        <v>141</v>
      </c>
      <c r="D366" s="21" t="s">
        <v>368</v>
      </c>
      <c r="E366" s="70"/>
      <c r="F366" s="26"/>
      <c r="G366" s="132"/>
      <c r="H366" s="15"/>
      <c r="I366" s="113"/>
      <c r="J366" s="113"/>
      <c r="K366" s="80"/>
      <c r="L366" s="113"/>
      <c r="M366" s="113"/>
      <c r="N366" s="80"/>
    </row>
    <row r="367" spans="1:14" x14ac:dyDescent="0.25">
      <c r="C367" s="20" t="s">
        <v>237</v>
      </c>
      <c r="D367" s="21" t="s">
        <v>199</v>
      </c>
      <c r="E367" s="70"/>
      <c r="F367" s="26"/>
      <c r="G367" s="132"/>
      <c r="H367" s="15"/>
      <c r="I367" s="113"/>
      <c r="J367" s="113"/>
      <c r="K367" s="80"/>
      <c r="L367" s="113"/>
      <c r="M367" s="113"/>
      <c r="N367" s="80"/>
    </row>
    <row r="368" spans="1:14" x14ac:dyDescent="0.25">
      <c r="C368" s="20" t="s">
        <v>238</v>
      </c>
      <c r="D368" s="21" t="s">
        <v>200</v>
      </c>
      <c r="E368" s="71"/>
      <c r="F368" s="133"/>
      <c r="G368" s="134"/>
      <c r="H368" s="135"/>
      <c r="I368" s="114"/>
      <c r="J368" s="114"/>
      <c r="K368" s="81"/>
      <c r="L368" s="114"/>
      <c r="M368" s="114"/>
      <c r="N368" s="81"/>
    </row>
    <row r="369" spans="3:14" x14ac:dyDescent="0.25">
      <c r="C369" s="6" t="s">
        <v>239</v>
      </c>
      <c r="D369" s="3" t="s">
        <v>236</v>
      </c>
      <c r="E369" s="71"/>
      <c r="F369" s="133"/>
      <c r="G369" s="134"/>
      <c r="H369" s="135"/>
      <c r="I369" s="114"/>
      <c r="J369" s="114"/>
      <c r="K369" s="81"/>
      <c r="L369" s="114"/>
      <c r="M369" s="114"/>
      <c r="N369" s="81"/>
    </row>
    <row r="370" spans="3:14" x14ac:dyDescent="0.25">
      <c r="C370" s="1" t="s">
        <v>367</v>
      </c>
      <c r="D370" s="3" t="s">
        <v>201</v>
      </c>
      <c r="E370" s="71"/>
      <c r="F370" s="133"/>
      <c r="G370" s="134"/>
      <c r="H370" s="135"/>
      <c r="I370" s="114"/>
      <c r="J370" s="114"/>
      <c r="K370" s="81"/>
      <c r="L370" s="114"/>
      <c r="M370" s="114"/>
      <c r="N370" s="81"/>
    </row>
  </sheetData>
  <sheetProtection algorithmName="SHA-512" hashValue="UKAxe/5W9Ywtdyd5vlFEl19w4SJGdBVA/8eMIXEukXHtawMccYRC7j6q24CL1005GFN4rwhOT8sj8FjThn8Xxg==" saltValue="kKNUm+RTgFNMEH4QD33Trg==" spinCount="100000" sheet="1" objects="1" scenarios="1"/>
  <mergeCells count="30">
    <mergeCell ref="A1:N1"/>
    <mergeCell ref="A2:N2"/>
    <mergeCell ref="C30:D30"/>
    <mergeCell ref="C33:D33"/>
    <mergeCell ref="C50:D50"/>
    <mergeCell ref="C20:D20"/>
    <mergeCell ref="K352:N352"/>
    <mergeCell ref="F348:H348"/>
    <mergeCell ref="F328:H328"/>
    <mergeCell ref="F320:H320"/>
    <mergeCell ref="D239:D240"/>
    <mergeCell ref="F279:H279"/>
    <mergeCell ref="F278:H278"/>
    <mergeCell ref="F270:H270"/>
    <mergeCell ref="F266:H266"/>
    <mergeCell ref="F245:H245"/>
    <mergeCell ref="F301:H301"/>
    <mergeCell ref="F300:H300"/>
    <mergeCell ref="F292:H292"/>
    <mergeCell ref="F291:H291"/>
    <mergeCell ref="F281:H281"/>
    <mergeCell ref="F324:H324"/>
    <mergeCell ref="F262:H262"/>
    <mergeCell ref="F258:H258"/>
    <mergeCell ref="F254:H254"/>
    <mergeCell ref="F249:H249"/>
    <mergeCell ref="F316:H316"/>
    <mergeCell ref="F312:H312"/>
    <mergeCell ref="F308:H308"/>
    <mergeCell ref="F309:H309"/>
  </mergeCells>
  <phoneticPr fontId="4" type="noConversion"/>
  <pageMargins left="0.7" right="0.7" top="1" bottom="1" header="0.55000000000000004" footer="0.3"/>
  <pageSetup scale="61" fitToHeight="0" orientation="portrait" r:id="rId1"/>
  <headerFooter>
    <oddHeader>&amp;L
&amp;C&amp;"Century Gothic,Regular"&amp;8AFRICAN AMERICAN MEMORIAL at BATES M. ALLEN PARK</oddHeader>
    <oddFooter>Page &amp;P of &amp;N</oddFooter>
  </headerFooter>
  <rowBreaks count="6" manualBreakCount="6">
    <brk id="61" max="13" man="1"/>
    <brk id="133" max="13" man="1"/>
    <brk id="186" max="13" man="1"/>
    <brk id="233" max="13" man="1"/>
    <brk id="293" max="13" man="1"/>
    <brk id="349" max="13" man="1"/>
  </rowBreaks>
  <ignoredErrors>
    <ignoredError sqref="F263 F267 F271:F272 F260" formula="1"/>
    <ignoredError sqref="A352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984a569-ee07-46ac-be0c-0d44d0c178c2">
      <Terms xmlns="http://schemas.microsoft.com/office/infopath/2007/PartnerControls"/>
    </lcf76f155ced4ddcb4097134ff3c332f>
    <TaxCatchAll xmlns="0ebd216f-11bb-4dcb-8ef2-101deea5ad7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2660BC1956354D8BAC484F101505B9" ma:contentTypeVersion="15" ma:contentTypeDescription="Create a new document." ma:contentTypeScope="" ma:versionID="56e5f3319b82cefa828fa97eec86e332">
  <xsd:schema xmlns:xsd="http://www.w3.org/2001/XMLSchema" xmlns:xs="http://www.w3.org/2001/XMLSchema" xmlns:p="http://schemas.microsoft.com/office/2006/metadata/properties" xmlns:ns2="9984a569-ee07-46ac-be0c-0d44d0c178c2" xmlns:ns3="0ebd216f-11bb-4dcb-8ef2-101deea5ad7a" targetNamespace="http://schemas.microsoft.com/office/2006/metadata/properties" ma:root="true" ma:fieldsID="5a270d8163b28b322cb90b8c1b999d51" ns2:_="" ns3:_="">
    <xsd:import namespace="9984a569-ee07-46ac-be0c-0d44d0c178c2"/>
    <xsd:import namespace="0ebd216f-11bb-4dcb-8ef2-101deea5ad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84a569-ee07-46ac-be0c-0d44d0c178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fa2e5ea-4e65-4d79-b93c-a9cbe264fe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bd216f-11bb-4dcb-8ef2-101deea5ad7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305e07c-6279-43b6-8a56-08a0b2e87ec7}" ma:internalName="TaxCatchAll" ma:showField="CatchAllData" ma:web="0ebd216f-11bb-4dcb-8ef2-101deea5ad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B31396-306B-4B43-B31F-59FC001081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0820F1-0AB5-4476-8C0A-EC5C2EF0C183}">
  <ds:schemaRefs>
    <ds:schemaRef ds:uri="http://schemas.microsoft.com/office/2006/metadata/properties"/>
    <ds:schemaRef ds:uri="http://schemas.microsoft.com/office/infopath/2007/PartnerControls"/>
    <ds:schemaRef ds:uri="9984a569-ee07-46ac-be0c-0d44d0c178c2"/>
    <ds:schemaRef ds:uri="0ebd216f-11bb-4dcb-8ef2-101deea5ad7a"/>
  </ds:schemaRefs>
</ds:datastoreItem>
</file>

<file path=customXml/itemProps3.xml><?xml version="1.0" encoding="utf-8"?>
<ds:datastoreItem xmlns:ds="http://schemas.openxmlformats.org/officeDocument/2006/customXml" ds:itemID="{5699656E-67B1-46CE-A0FD-E79EFDA9C4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84a569-ee07-46ac-be0c-0d44d0c178c2"/>
    <ds:schemaRef ds:uri="0ebd216f-11bb-4dcb-8ef2-101deea5ad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100% CD</vt:lpstr>
      <vt:lpstr>'100% CD'!Print_Area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</dc:creator>
  <cp:lastModifiedBy>Gregory Lake</cp:lastModifiedBy>
  <cp:lastPrinted>2024-04-17T21:27:23Z</cp:lastPrinted>
  <dcterms:created xsi:type="dcterms:W3CDTF">2015-06-12T14:48:49Z</dcterms:created>
  <dcterms:modified xsi:type="dcterms:W3CDTF">2024-04-19T15:15:22Z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0x0101003F2660BC1956354D8BAC484F101505B9</vt:lpwstr>
  </property>
  <property fmtid="{D5CDD505-2E9C-101B-9397-08002B2CF9AE}" pid="3" name="MediaServiceImageTags">
    <vt:lpwstr/>
  </property>
</Properties>
</file>