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43000s\43564\003\Admin\Docs\Bid Documents\Building Package\Addendum 1\"/>
    </mc:Choice>
  </mc:AlternateContent>
  <xr:revisionPtr revIDLastSave="0" documentId="13_ncr:1_{0303AE74-1209-410A-8CC0-EA6F68019BE5}" xr6:coauthVersionLast="47" xr6:coauthVersionMax="47" xr10:uidLastSave="{00000000-0000-0000-0000-000000000000}"/>
  <bookViews>
    <workbookView xWindow="-120" yWindow="-120" windowWidth="29040" windowHeight="15720" xr2:uid="{1CE60EEC-43C4-48D8-AD9E-820CB9D37571}"/>
  </bookViews>
  <sheets>
    <sheet name="2025-09-15 ADD1 BID FORM" sheetId="3" r:id="rId1"/>
  </sheets>
  <definedNames>
    <definedName name="_xlnm.Print_Area" localSheetId="0">'2025-09-15 ADD1 BID FORM'!$A$1:$F$200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3" l="1"/>
  <c r="F72" i="3" s="1"/>
  <c r="F182" i="3" s="1"/>
  <c r="A71" i="3"/>
  <c r="F171" i="3"/>
  <c r="F172" i="3" s="1"/>
  <c r="F196" i="3" s="1"/>
  <c r="F167" i="3"/>
  <c r="F163" i="3"/>
  <c r="F162" i="3"/>
  <c r="F164" i="3" s="1"/>
  <c r="F194" i="3" s="1"/>
  <c r="F158" i="3"/>
  <c r="F154" i="3"/>
  <c r="F155" i="3" s="1"/>
  <c r="F192" i="3" s="1"/>
  <c r="F150" i="3"/>
  <c r="F149" i="3"/>
  <c r="F148" i="3"/>
  <c r="F147" i="3"/>
  <c r="F146" i="3"/>
  <c r="F145" i="3"/>
  <c r="F144" i="3"/>
  <c r="F140" i="3"/>
  <c r="F139" i="3"/>
  <c r="F138" i="3"/>
  <c r="F137" i="3"/>
  <c r="F136" i="3"/>
  <c r="F135" i="3"/>
  <c r="F134" i="3"/>
  <c r="F133" i="3"/>
  <c r="F132" i="3"/>
  <c r="F131" i="3"/>
  <c r="F127" i="3"/>
  <c r="F126" i="3"/>
  <c r="F125" i="3"/>
  <c r="F124" i="3"/>
  <c r="F123" i="3"/>
  <c r="F122" i="3"/>
  <c r="F121" i="3"/>
  <c r="F120" i="3"/>
  <c r="F116" i="3"/>
  <c r="F115" i="3"/>
  <c r="F114" i="3"/>
  <c r="F113" i="3"/>
  <c r="F112" i="3"/>
  <c r="F111" i="3"/>
  <c r="F110" i="3"/>
  <c r="F109" i="3"/>
  <c r="F108" i="3"/>
  <c r="F107" i="3"/>
  <c r="F106" i="3"/>
  <c r="F102" i="3"/>
  <c r="F101" i="3"/>
  <c r="F100" i="3"/>
  <c r="F99" i="3"/>
  <c r="F98" i="3"/>
  <c r="F97" i="3"/>
  <c r="F93" i="3"/>
  <c r="F92" i="3"/>
  <c r="F91" i="3"/>
  <c r="F87" i="3"/>
  <c r="F86" i="3"/>
  <c r="F85" i="3"/>
  <c r="F81" i="3"/>
  <c r="F82" i="3" s="1"/>
  <c r="F184" i="3" s="1"/>
  <c r="F77" i="3"/>
  <c r="F76" i="3"/>
  <c r="F75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6" i="3"/>
  <c r="F45" i="3"/>
  <c r="F44" i="3"/>
  <c r="F43" i="3"/>
  <c r="F42" i="3"/>
  <c r="F38" i="3"/>
  <c r="F37" i="3"/>
  <c r="F39" i="3" s="1"/>
  <c r="F180" i="3" s="1"/>
  <c r="F33" i="3"/>
  <c r="F32" i="3"/>
  <c r="F34" i="3" s="1"/>
  <c r="F179" i="3" s="1"/>
  <c r="F28" i="3"/>
  <c r="F27" i="3"/>
  <c r="F26" i="3"/>
  <c r="F25" i="3"/>
  <c r="F24" i="3"/>
  <c r="F23" i="3"/>
  <c r="F18" i="3"/>
  <c r="F19" i="3"/>
  <c r="F17" i="3"/>
  <c r="F168" i="3"/>
  <c r="F195" i="3" s="1"/>
  <c r="F159" i="3"/>
  <c r="F193" i="3" s="1"/>
  <c r="F78" i="3" l="1"/>
  <c r="F183" i="3" s="1"/>
  <c r="F47" i="3"/>
  <c r="F181" i="3" s="1"/>
  <c r="F29" i="3"/>
  <c r="F178" i="3" s="1"/>
  <c r="F20" i="3"/>
  <c r="F177" i="3" s="1"/>
  <c r="F151" i="3"/>
  <c r="F191" i="3" s="1"/>
  <c r="F141" i="3"/>
  <c r="F190" i="3" s="1"/>
  <c r="F128" i="3"/>
  <c r="F189" i="3" s="1"/>
  <c r="F117" i="3"/>
  <c r="F188" i="3" s="1"/>
  <c r="F103" i="3"/>
  <c r="F187" i="3" s="1"/>
  <c r="F94" i="3"/>
  <c r="F186" i="3" s="1"/>
  <c r="F88" i="3"/>
  <c r="F185" i="3" s="1"/>
  <c r="A43" i="3"/>
  <c r="A44" i="3" s="1"/>
  <c r="A45" i="3" s="1"/>
  <c r="A46" i="3" s="1"/>
  <c r="A180" i="3" l="1"/>
  <c r="A38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51" i="3" l="1"/>
  <c r="A52" i="3" s="1"/>
  <c r="A53" i="3" s="1"/>
  <c r="A18" i="3"/>
  <c r="A19" i="3" s="1"/>
  <c r="A54" i="3" l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l="1"/>
  <c r="A69" i="3" s="1"/>
  <c r="A70" i="3" s="1"/>
  <c r="A182" i="3"/>
  <c r="A33" i="3" l="1"/>
  <c r="A179" i="3" l="1"/>
  <c r="A181" i="3" l="1"/>
  <c r="A178" i="3"/>
  <c r="A177" i="3"/>
  <c r="F199" i="3" l="1"/>
  <c r="A24" i="3"/>
  <c r="A25" i="3" s="1"/>
  <c r="A26" i="3" s="1"/>
  <c r="A27" i="3" s="1"/>
  <c r="A28" i="3" s="1"/>
</calcChain>
</file>

<file path=xl/sharedStrings.xml><?xml version="1.0" encoding="utf-8"?>
<sst xmlns="http://schemas.openxmlformats.org/spreadsheetml/2006/main" count="261" uniqueCount="168">
  <si>
    <t>ITEM NO.</t>
  </si>
  <si>
    <t>DESCRIPTION</t>
  </si>
  <si>
    <t>QTY</t>
  </si>
  <si>
    <t>UNIT</t>
  </si>
  <si>
    <t>SERIES 100: GENERAL</t>
  </si>
  <si>
    <t>SERIES 300 TOTAL</t>
  </si>
  <si>
    <t>SERIES 200 TOTAL</t>
  </si>
  <si>
    <t>SERIES 100 TOTAL</t>
  </si>
  <si>
    <t>BID SUMMARY</t>
  </si>
  <si>
    <t>UNIT PRICE</t>
  </si>
  <si>
    <t>EXTENDED TOTAL</t>
  </si>
  <si>
    <t>LF</t>
  </si>
  <si>
    <t>SY</t>
  </si>
  <si>
    <t>CY</t>
  </si>
  <si>
    <t>EA</t>
  </si>
  <si>
    <t>LS</t>
  </si>
  <si>
    <t>SWPPP INSPECTION AND MAINTENANCE (MAX BID - $2,000/MO)</t>
  </si>
  <si>
    <t>MO</t>
  </si>
  <si>
    <t>CONCRETE TRUCK WASHOUT STRUCTURES (60% OF UNIT COST FOR FURNISH AND INSTALLATION, AND 40% OF UNIT COST FOR REMOVAL)</t>
  </si>
  <si>
    <t>REINFORCED FILTER FABRIC FENCE (60% OF UNIT COST FOR FURNISH AND INSTALLATION AND 40% OF UNIT COST FOR REMOVAL)</t>
  </si>
  <si>
    <t>EXCAVATION, INCLUDING EXCAVATION AND PLACE AND COMPACT ONSITE OR STOCKPILE ONSITE</t>
  </si>
  <si>
    <t>TPDES GENERAL PERMIT NO. TXR 150000, NOTICE OF INTENT (NOI) APPLICATION FEES (CONTRACTOR'S NOI FEE SHALL BE FIXED PRICE OF $225.00)</t>
  </si>
  <si>
    <t>4" REINFORCED CONCRETE SIDEWALK WITH 2" SAND BASE, COMPLETE IN PLACE</t>
  </si>
  <si>
    <t>FORT BEND COUNTY</t>
  </si>
  <si>
    <t>SERIES 200: STORM WATER POLLUTION PREVENTION</t>
  </si>
  <si>
    <t>SERIES 300: SITE PREPARATION AND EARTHWORK</t>
  </si>
  <si>
    <t>ROCK FILTER DAM (60% OF UNIT COST FOR FURNISH  AND INSTALLATION, AND 40% OF UNIT COST FOR REMOVAL)</t>
  </si>
  <si>
    <t>KITTY HOLLOW PARK - COMMUNITY CENTER</t>
  </si>
  <si>
    <t>INLET PROTECTION BARRIER (STAGE 1, WITH FIBER ROLLS; 60% OF UNIT COST FOR FURNISH AND INSTALLATION, AND 40% OF UNIT COST FOR REMOVAL)</t>
  </si>
  <si>
    <t>EXCAVATION, 12" CLAY CAP</t>
  </si>
  <si>
    <t>SERIES 400 TOTAL</t>
  </si>
  <si>
    <t>PEDESTRIAN CONCRETE UNIT PAVERS, INCLUDING 4" CONCRETE BASE, COMPLETE IN PLACE.</t>
  </si>
  <si>
    <t>SF</t>
  </si>
  <si>
    <t>BOLLARD, EMBEDDED, COMPLETE IN PLACE.</t>
  </si>
  <si>
    <t>CRAPE MYRTLE (LAGERSTROEMIA INDICA) - 30 GAL.</t>
  </si>
  <si>
    <t>CEDAR ELM (ULMUS CRASSIFOLIA) - 65 GAL.</t>
  </si>
  <si>
    <t>HAMELN FOUNTAIN GRASS (CENCHRUS ALOPECUROIDES 'HAMELN' - 3 GAL.</t>
  </si>
  <si>
    <t>VARIEGATED FLAX LILY (DIANELLA TASMANICA 'VARIEGATA') -3 GAL.</t>
  </si>
  <si>
    <t>HORSETAIL REED (EQUISETUM HYEMALE) - 3 GAL.</t>
  </si>
  <si>
    <t>STOKES DWARF YAUPON HOLLY (ILEX VOMITORIA 'STOKES DWARF) - 3 GAL.</t>
  </si>
  <si>
    <t>CHINESE FRINGE FLOWER (LOROPETALUM CHINENSE) - 3 GAL.</t>
  </si>
  <si>
    <t>GULF COAST PINK MUHLY GRASS (MUHLENBERGIA CAPILLARIS 'GULF COAST' - 3 GAL.</t>
  </si>
  <si>
    <t>BERMUDA SOLID SOD</t>
  </si>
  <si>
    <t>SERIES 500 TOTAL</t>
  </si>
  <si>
    <t>DRAINAGE SWALE, WITH BULL ROCK BASE AND LANDSCAPE BOULDERS, COMPLETE IN PLACE</t>
  </si>
  <si>
    <t>LITTLE JOHN DWARF BOTTLEBRUSH (CALLISTEMON CITRINUS 'LITTLE JOHN') - 3 GAL.</t>
  </si>
  <si>
    <t>BRAKELIGHTS RED YUCCA (HESPERALOE PARVIFLORA 'PERPA') - 3 GAL.</t>
  </si>
  <si>
    <t>ADAGIO DWARF MAIDEN GRASS (MISCANTHUS SINENSIS 'ADAGIO') - 3 GAL.</t>
  </si>
  <si>
    <t>INDIAN HAWTHORNE (RHAPIOLEPIS INDICA) - 3 GAL.</t>
  </si>
  <si>
    <t>BERMUDA HYDROSEED</t>
  </si>
  <si>
    <t>SANDY LEAF FIG IVY (FICUS TIKOUA) - 1 GAL.</t>
  </si>
  <si>
    <t>PURPLE TRAILING LANTANA (LANTANA MONTEVIDENSIS) - 1 GAL.</t>
  </si>
  <si>
    <t>TEXAS WEDELIA (WEDELIA TEXANA) - 1 GAL.</t>
  </si>
  <si>
    <t>PROJECT SIGN PER FBC STANDARD DETAILS.  CONTRACTOR TO COORDINATE WITH FBC AND ENGINEER OF RECORD PRIOR TO PROCURING SIGN</t>
  </si>
  <si>
    <t xml:space="preserve">BID PROPOSAL FOR </t>
  </si>
  <si>
    <t>CONTRACTOR:_______________________________________</t>
  </si>
  <si>
    <t>DATE:_________________</t>
  </si>
  <si>
    <t>Date visited site and signature:____________________________</t>
  </si>
  <si>
    <t>I hereby acknowledge receiving the following addendums as applicable:</t>
  </si>
  <si>
    <t>Addendum No. 1         Sign:____________________</t>
  </si>
  <si>
    <t>Date:_____________</t>
  </si>
  <si>
    <t>Addendum No. 2         Sign:____________________</t>
  </si>
  <si>
    <t>Addendum No. 3         Sign:____________________</t>
  </si>
  <si>
    <t>Total Bid</t>
  </si>
  <si>
    <t>MEXICAN SYCAMORE (PLATANUS MEXICANA) - 45 GAL.</t>
  </si>
  <si>
    <t>SOUTHERN LIVE OAK (QUERCUS VIRGINIANA) - 65 GAL.</t>
  </si>
  <si>
    <t>FOXTAIL FERN (ASPARAGUS DENSIFLORUS) - 3 GAL.</t>
  </si>
  <si>
    <t>ASIATIC JASMINE (TRACHELOSPERMUM ASIATICUM) - 1 GAL.</t>
  </si>
  <si>
    <t>SERIES 600 TOTAL</t>
  </si>
  <si>
    <t>CAST IN PLACE CONCRETE</t>
  </si>
  <si>
    <t>CAST STONE MASONRY</t>
  </si>
  <si>
    <t xml:space="preserve">ROUGH CARPENTRY </t>
  </si>
  <si>
    <t xml:space="preserve">HEAVY TIMBER FRAMING ERECTION </t>
  </si>
  <si>
    <t>WOOD ROOF DECKING</t>
  </si>
  <si>
    <t>SHOP FABRICATED WOOD TRUSSES</t>
  </si>
  <si>
    <t>INTERIOR FINISH CARPENTRY</t>
  </si>
  <si>
    <t>DIVISION 3 TOTAL</t>
  </si>
  <si>
    <t>DIVISION 4 TOTAL</t>
  </si>
  <si>
    <t>DIVISION 5 TOTAL</t>
  </si>
  <si>
    <t>DIVISION 6 TOTAL</t>
  </si>
  <si>
    <t>THERMAL INSULATION</t>
  </si>
  <si>
    <t>FLUID APPLIED MEMBRANE AIR BARRIER</t>
  </si>
  <si>
    <t>STANDING SEAM METAL ROOFING</t>
  </si>
  <si>
    <t>GLASS FIBER REINFORCED CEMENTITOUS PANEL</t>
  </si>
  <si>
    <t>THERMOPLASTIC - POLYOLEFIN (TPO) ROOFING</t>
  </si>
  <si>
    <t>ROOF SPECIALTIES</t>
  </si>
  <si>
    <t>ROOF ACCESSORIES</t>
  </si>
  <si>
    <t>JOINT SEALANTS</t>
  </si>
  <si>
    <t>DIVISION 7 TOTAL</t>
  </si>
  <si>
    <t>HOLLOW METAL FRAMES</t>
  </si>
  <si>
    <t>ALUMINUM FRAMES</t>
  </si>
  <si>
    <t>FLUSH WOOD DOORS</t>
  </si>
  <si>
    <t>ACCESS DOORS AND FRAMES</t>
  </si>
  <si>
    <t>NON-STRUCTURAL METAL FRAMING</t>
  </si>
  <si>
    <t>GYPSUM BOARD</t>
  </si>
  <si>
    <t>CERAMIC TILING</t>
  </si>
  <si>
    <t>TILE CARPETING</t>
  </si>
  <si>
    <t>INTERIOR PAINTING</t>
  </si>
  <si>
    <t>DIVISION 9 TOTAL</t>
  </si>
  <si>
    <t xml:space="preserve">DIVISION 8 TOTAL </t>
  </si>
  <si>
    <t>DIVISION 10 TOTAL</t>
  </si>
  <si>
    <t xml:space="preserve">DIMENSIONAL LETTER SIGNAGE </t>
  </si>
  <si>
    <t>FIRE PROTECTION CABINETS</t>
  </si>
  <si>
    <t>FIRE EXTINGUISHERS</t>
  </si>
  <si>
    <t>RESIDENTIAL APPLIANCES &amp; OUTDOOR GRILLS</t>
  </si>
  <si>
    <t>PLUMBING TURN KEY</t>
  </si>
  <si>
    <t xml:space="preserve">DIVISION 22 TOTAL </t>
  </si>
  <si>
    <t>MECHANICAL TURN KEY</t>
  </si>
  <si>
    <t>DIVISION 23 TOTAL</t>
  </si>
  <si>
    <t>ELECTRICAL TURN KEY</t>
  </si>
  <si>
    <t>LIGHTING AND CONTROLS</t>
  </si>
  <si>
    <t>DIVISION 26 TOTAL</t>
  </si>
  <si>
    <t>FIRE ALARM TURN KEY</t>
  </si>
  <si>
    <t>DIVISION 27 TOTAL</t>
  </si>
  <si>
    <t>TERMITE CONTROL</t>
  </si>
  <si>
    <t>DIVISION 31 TOTAL</t>
  </si>
  <si>
    <t>ARCHITECTURAL DIVISON 3: CONCRETE</t>
  </si>
  <si>
    <t>ARCHITECTURAL DIVISION 4: MASONRY</t>
  </si>
  <si>
    <t>ARCHITECTURAL DIVISION 5: METALS</t>
  </si>
  <si>
    <t>ARCHITECTURAL DIVISION 7: THERMAL AND MOISTURE PROTECTION</t>
  </si>
  <si>
    <t>ARCHITECTURAL DIVISION 8: OPENINGS</t>
  </si>
  <si>
    <t>ARCHITECTURAL DIVISION 9: FINISHES</t>
  </si>
  <si>
    <t>ARCHITECTURAL DIVISION 10: SPECIALTIES</t>
  </si>
  <si>
    <t>ARCHITECTURAL DIVISION 22: PLUMBING</t>
  </si>
  <si>
    <t xml:space="preserve">ARCHITECTURAL DIVISION 23: MECHANICAL </t>
  </si>
  <si>
    <t>ARCHITECTURAL DIVISION 27: FIRE ALARM</t>
  </si>
  <si>
    <t>ARCHITECTURAL DIVISION 31: EARTHWORK</t>
  </si>
  <si>
    <t>SERIES 400: UTILITIES</t>
  </si>
  <si>
    <t>400</t>
  </si>
  <si>
    <t>6" HDPE STORM SEWER (ALL DEPTHS), COMPLETE IN PLACE</t>
  </si>
  <si>
    <t>12" X 12" NDS CATCH BASIN, COMPLETE IN PLACE</t>
  </si>
  <si>
    <t>SERIES 500: PAVING</t>
  </si>
  <si>
    <t>SERIES 700 TOTAL</t>
  </si>
  <si>
    <t>ADA TRUNCATED DOME PAVERS</t>
  </si>
  <si>
    <t>MASONRY CLEANING</t>
  </si>
  <si>
    <t>ADHERED STONE MASONRY</t>
  </si>
  <si>
    <t>STRUCTURAL STEEL FRAMING</t>
  </si>
  <si>
    <t>COLD FORMED METAL FRAMING</t>
  </si>
  <si>
    <t>METAL FABRICATIONS</t>
  </si>
  <si>
    <t>WAER REPELLANTS</t>
  </si>
  <si>
    <t>METAL PLATE WALL PANELS</t>
  </si>
  <si>
    <t>SHEET METAL FLASHING AND TRIM</t>
  </si>
  <si>
    <t>COILING COUNTER DOORS</t>
  </si>
  <si>
    <t>GLAZED ALUMINUM CURTAIN WALLS</t>
  </si>
  <si>
    <t>ALUMINUM-FRAMED ENTRANCES AND STOREFRONTS</t>
  </si>
  <si>
    <t>GLAZING</t>
  </si>
  <si>
    <t>RESINOUS FLOORING</t>
  </si>
  <si>
    <t>SOUND ABSORBING WALL UNITS</t>
  </si>
  <si>
    <t>SOUND ABSORBING CEILING UNITS</t>
  </si>
  <si>
    <t>STAINING AND TRANSPARENT FINISHES</t>
  </si>
  <si>
    <t>HIGH-PERFORMANCE COATINGS</t>
  </si>
  <si>
    <t>ROOM IDENTIFICATION PANEL SIGNAGE</t>
  </si>
  <si>
    <t>PHENOLIC-CORE TOILET COMPARTMENTS</t>
  </si>
  <si>
    <t>TOILET, BATH, AND LAUNDRY ACCESSORIES</t>
  </si>
  <si>
    <t>MOBILIZATION AND DEMOBILIZATION</t>
  </si>
  <si>
    <t>BONDS</t>
  </si>
  <si>
    <t>SERIES 700: LIGHTING (PARKING LOT ONLY)</t>
  </si>
  <si>
    <t>ARCHITECTURAL DIVISION 6: WOOD (TO BE PROVIDED BY STRUCTURAL WOOD COMPONENTS)</t>
  </si>
  <si>
    <t>HEAVY TIMBER FRAMING</t>
  </si>
  <si>
    <t>ARCHITECTURAL DIVISION 26: ELETRICAL (SERVICE PANEL IN)</t>
  </si>
  <si>
    <t>SERIES 600: LANDSCAPE</t>
  </si>
  <si>
    <t>LIGHTING FIXTURES</t>
  </si>
  <si>
    <t>POLES AND BASES</t>
  </si>
  <si>
    <t>ALL OTHER ELECTRICAL ITEMS</t>
  </si>
  <si>
    <t>Number of Calendar Days to Complete Entire Project (Max 300)</t>
  </si>
  <si>
    <t>BID B25-059</t>
  </si>
  <si>
    <t>ADDENDUM #1</t>
  </si>
  <si>
    <t>TEMPORARY HANDWATERING (TWICE A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</si>
</sst>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4" fontId="0" fillId="0" borderId="3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44" fontId="0" fillId="0" borderId="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1" fontId="0" fillId="0" borderId="1" xfId="0" applyNumberFormat="1" applyBorder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right" vertical="center"/>
      <protection locked="0"/>
    </xf>
    <xf numFmtId="44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4" fillId="0" borderId="0" xfId="2" applyNumberFormat="1" applyFont="1" applyAlignment="1" applyProtection="1">
      <alignment horizontal="center"/>
      <protection locked="0"/>
    </xf>
    <xf numFmtId="165" fontId="4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165" fontId="0" fillId="0" borderId="2" xfId="2" applyNumberFormat="1" applyFont="1" applyBorder="1" applyAlignment="1">
      <alignment horizontal="center" vertical="center"/>
    </xf>
    <xf numFmtId="165" fontId="1" fillId="2" borderId="4" xfId="2" applyNumberFormat="1" applyFont="1" applyFill="1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165" fontId="0" fillId="0" borderId="8" xfId="2" applyNumberFormat="1" applyFont="1" applyBorder="1" applyAlignment="1">
      <alignment vertical="center"/>
    </xf>
    <xf numFmtId="165" fontId="1" fillId="0" borderId="4" xfId="2" applyNumberFormat="1" applyFont="1" applyBorder="1" applyAlignment="1">
      <alignment horizontal="center" vertical="center"/>
    </xf>
    <xf numFmtId="165" fontId="0" fillId="0" borderId="1" xfId="2" applyNumberFormat="1" applyFont="1" applyFill="1" applyBorder="1" applyAlignment="1">
      <alignment vertical="center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1" xfId="0" applyBorder="1"/>
  </cellXfs>
  <cellStyles count="3">
    <cellStyle name="Comma" xfId="2" builtinId="3"/>
    <cellStyle name="Normal" xfId="0" builtinId="0"/>
    <cellStyle name="Normal 2" xfId="1" xr:uid="{C1DD7C64-B086-4281-8C6B-8B3B83369016}"/>
  </cellStyles>
  <dxfs count="0"/>
  <tableStyles count="0" defaultTableStyle="TableStyleMedium2" defaultPivotStyle="PivotStyleLight16"/>
  <colors>
    <mruColors>
      <color rgb="FFFFFFCC"/>
      <color rgb="FFC6BDD5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6C89-D75D-4314-B35E-87870D716E5D}">
  <sheetPr>
    <pageSetUpPr fitToPage="1"/>
  </sheetPr>
  <dimension ref="A1:O201"/>
  <sheetViews>
    <sheetView tabSelected="1" view="pageBreakPreview" zoomScale="106" zoomScaleNormal="100" zoomScaleSheetLayoutView="106" zoomScalePageLayoutView="85" workbookViewId="0">
      <selection activeCell="A4" sqref="A4:F4"/>
    </sheetView>
  </sheetViews>
  <sheetFormatPr defaultColWidth="9.140625" defaultRowHeight="15" x14ac:dyDescent="0.25"/>
  <cols>
    <col min="1" max="1" width="13.28515625" style="3" customWidth="1"/>
    <col min="2" max="2" width="83.7109375" style="2" customWidth="1"/>
    <col min="3" max="3" width="10.7109375" style="60" customWidth="1"/>
    <col min="4" max="4" width="7.5703125" style="3" customWidth="1"/>
    <col min="5" max="5" width="18.7109375" style="1" customWidth="1"/>
    <col min="6" max="6" width="20.7109375" style="1" customWidth="1"/>
    <col min="7" max="7" width="72.42578125" customWidth="1"/>
    <col min="10" max="10" width="66.28515625" customWidth="1"/>
    <col min="16" max="16384" width="9.140625" style="2"/>
  </cols>
  <sheetData>
    <row r="1" spans="1:6" x14ac:dyDescent="0.25">
      <c r="A1" s="81" t="s">
        <v>54</v>
      </c>
      <c r="B1" s="81"/>
      <c r="C1" s="81"/>
      <c r="D1" s="81"/>
      <c r="E1" s="81"/>
      <c r="F1" s="81"/>
    </row>
    <row r="2" spans="1:6" x14ac:dyDescent="0.25">
      <c r="A2" s="81" t="s">
        <v>27</v>
      </c>
      <c r="B2" s="81"/>
      <c r="C2" s="81"/>
      <c r="D2" s="81"/>
      <c r="E2" s="81"/>
      <c r="F2" s="81"/>
    </row>
    <row r="3" spans="1:6" x14ac:dyDescent="0.25">
      <c r="A3" s="81" t="s">
        <v>23</v>
      </c>
      <c r="B3" s="81"/>
      <c r="C3" s="81"/>
      <c r="D3" s="81"/>
      <c r="E3" s="81"/>
      <c r="F3" s="81"/>
    </row>
    <row r="4" spans="1:6" x14ac:dyDescent="0.25">
      <c r="A4" s="76" t="s">
        <v>165</v>
      </c>
      <c r="B4" s="77"/>
      <c r="C4" s="77"/>
      <c r="D4" s="77"/>
      <c r="E4" s="77"/>
      <c r="F4" s="77"/>
    </row>
    <row r="5" spans="1:6" x14ac:dyDescent="0.25">
      <c r="A5" s="76" t="s">
        <v>166</v>
      </c>
      <c r="B5" s="77"/>
      <c r="C5" s="77"/>
      <c r="D5" s="77"/>
      <c r="E5" s="77"/>
      <c r="F5" s="77"/>
    </row>
    <row r="6" spans="1:6" x14ac:dyDescent="0.25">
      <c r="A6" s="82" t="s">
        <v>55</v>
      </c>
      <c r="B6" s="82"/>
      <c r="C6" s="82"/>
      <c r="D6" s="33"/>
      <c r="E6" s="83" t="s">
        <v>56</v>
      </c>
      <c r="F6" s="83"/>
    </row>
    <row r="7" spans="1:6" x14ac:dyDescent="0.25">
      <c r="A7" s="33"/>
      <c r="B7" s="33"/>
      <c r="C7" s="58"/>
      <c r="D7" s="33"/>
      <c r="E7" s="33"/>
      <c r="F7" s="33"/>
    </row>
    <row r="8" spans="1:6" x14ac:dyDescent="0.25">
      <c r="A8" s="84" t="s">
        <v>57</v>
      </c>
      <c r="B8" s="84"/>
      <c r="C8" s="84"/>
      <c r="D8" s="84"/>
      <c r="E8" s="84"/>
      <c r="F8" s="84"/>
    </row>
    <row r="9" spans="1:6" x14ac:dyDescent="0.25">
      <c r="A9" s="33"/>
      <c r="B9" s="33"/>
      <c r="C9" s="58"/>
      <c r="D9" s="33"/>
      <c r="E9" s="33"/>
      <c r="F9" s="33"/>
    </row>
    <row r="10" spans="1:6" x14ac:dyDescent="0.25">
      <c r="A10" s="34" t="s">
        <v>58</v>
      </c>
      <c r="B10" s="34"/>
      <c r="C10" s="58"/>
      <c r="D10" s="33"/>
      <c r="E10" s="33"/>
      <c r="F10" s="33"/>
    </row>
    <row r="11" spans="1:6" x14ac:dyDescent="0.25">
      <c r="A11" s="32" t="s">
        <v>59</v>
      </c>
      <c r="B11" s="33"/>
      <c r="C11" s="59" t="s">
        <v>60</v>
      </c>
      <c r="D11" s="33"/>
      <c r="E11" s="33"/>
      <c r="F11" s="33"/>
    </row>
    <row r="12" spans="1:6" x14ac:dyDescent="0.25">
      <c r="A12" s="32" t="s">
        <v>61</v>
      </c>
      <c r="B12" s="33"/>
      <c r="C12" s="59" t="s">
        <v>60</v>
      </c>
      <c r="D12" s="33"/>
      <c r="E12" s="33"/>
      <c r="F12" s="33"/>
    </row>
    <row r="13" spans="1:6" x14ac:dyDescent="0.25">
      <c r="A13" s="32" t="s">
        <v>62</v>
      </c>
      <c r="B13" s="33"/>
      <c r="C13" s="59" t="s">
        <v>60</v>
      </c>
      <c r="D13" s="33"/>
      <c r="E13" s="33"/>
      <c r="F13" s="33"/>
    </row>
    <row r="14" spans="1:6" x14ac:dyDescent="0.25">
      <c r="A14" s="6"/>
      <c r="B14" s="5"/>
    </row>
    <row r="15" spans="1:6" x14ac:dyDescent="0.25">
      <c r="A15" s="13" t="s">
        <v>0</v>
      </c>
      <c r="B15" s="17" t="s">
        <v>1</v>
      </c>
      <c r="C15" s="61" t="s">
        <v>2</v>
      </c>
      <c r="D15" s="13" t="s">
        <v>3</v>
      </c>
      <c r="E15" s="18" t="s">
        <v>9</v>
      </c>
      <c r="F15" s="18" t="s">
        <v>10</v>
      </c>
    </row>
    <row r="16" spans="1:6" x14ac:dyDescent="0.25">
      <c r="A16" s="73" t="s">
        <v>4</v>
      </c>
      <c r="B16" s="74"/>
      <c r="C16" s="74"/>
      <c r="D16" s="74"/>
      <c r="E16" s="74"/>
      <c r="F16" s="14"/>
    </row>
    <row r="17" spans="1:6" x14ac:dyDescent="0.25">
      <c r="A17" s="7">
        <v>100</v>
      </c>
      <c r="B17" s="27" t="s">
        <v>154</v>
      </c>
      <c r="C17" s="62">
        <v>1</v>
      </c>
      <c r="D17" s="7" t="s">
        <v>15</v>
      </c>
      <c r="E17" s="35"/>
      <c r="F17" s="11">
        <f>C17*ROUND(E17,2)</f>
        <v>0</v>
      </c>
    </row>
    <row r="18" spans="1:6" ht="30" x14ac:dyDescent="0.25">
      <c r="A18" s="7">
        <f>A17+1</f>
        <v>101</v>
      </c>
      <c r="B18" s="27" t="s">
        <v>53</v>
      </c>
      <c r="C18" s="62">
        <v>1</v>
      </c>
      <c r="D18" s="7" t="s">
        <v>14</v>
      </c>
      <c r="E18" s="35"/>
      <c r="F18" s="11">
        <f t="shared" ref="F18:F19" si="0">C18*ROUND(E18,2)</f>
        <v>0</v>
      </c>
    </row>
    <row r="19" spans="1:6" x14ac:dyDescent="0.25">
      <c r="A19" s="7">
        <f>A18+1</f>
        <v>102</v>
      </c>
      <c r="B19" s="27" t="s">
        <v>155</v>
      </c>
      <c r="C19" s="62">
        <v>1</v>
      </c>
      <c r="D19" s="7" t="s">
        <v>15</v>
      </c>
      <c r="E19" s="35"/>
      <c r="F19" s="11">
        <f t="shared" si="0"/>
        <v>0</v>
      </c>
    </row>
    <row r="20" spans="1:6" x14ac:dyDescent="0.25">
      <c r="B20" s="5"/>
      <c r="E20" s="9" t="s">
        <v>7</v>
      </c>
      <c r="F20" s="12">
        <f>SUM(F17:F19)</f>
        <v>0</v>
      </c>
    </row>
    <row r="21" spans="1:6" x14ac:dyDescent="0.25">
      <c r="B21" s="5"/>
      <c r="E21" s="4"/>
    </row>
    <row r="22" spans="1:6" x14ac:dyDescent="0.25">
      <c r="A22" s="73" t="s">
        <v>24</v>
      </c>
      <c r="B22" s="74"/>
      <c r="C22" s="74"/>
      <c r="D22" s="74"/>
      <c r="E22" s="74"/>
      <c r="F22" s="14"/>
    </row>
    <row r="23" spans="1:6" x14ac:dyDescent="0.25">
      <c r="A23" s="7">
        <v>200</v>
      </c>
      <c r="B23" s="19" t="s">
        <v>16</v>
      </c>
      <c r="C23" s="63">
        <v>10</v>
      </c>
      <c r="D23" s="7" t="s">
        <v>17</v>
      </c>
      <c r="E23" s="35"/>
      <c r="F23" s="11">
        <f t="shared" ref="F23:F28" si="1">C23*ROUND(E23,2)</f>
        <v>0</v>
      </c>
    </row>
    <row r="24" spans="1:6" ht="30" x14ac:dyDescent="0.25">
      <c r="A24" s="7">
        <f>A23+1</f>
        <v>201</v>
      </c>
      <c r="B24" s="26" t="s">
        <v>18</v>
      </c>
      <c r="C24" s="62">
        <v>1</v>
      </c>
      <c r="D24" s="7" t="s">
        <v>14</v>
      </c>
      <c r="E24" s="35"/>
      <c r="F24" s="11">
        <f t="shared" si="1"/>
        <v>0</v>
      </c>
    </row>
    <row r="25" spans="1:6" ht="45" customHeight="1" x14ac:dyDescent="0.25">
      <c r="A25" s="7">
        <f t="shared" ref="A25:A28" si="2">A24+1</f>
        <v>202</v>
      </c>
      <c r="B25" s="19" t="s">
        <v>19</v>
      </c>
      <c r="C25" s="62">
        <v>747</v>
      </c>
      <c r="D25" s="7" t="s">
        <v>11</v>
      </c>
      <c r="E25" s="35"/>
      <c r="F25" s="11">
        <f t="shared" si="1"/>
        <v>0</v>
      </c>
    </row>
    <row r="26" spans="1:6" ht="30" x14ac:dyDescent="0.25">
      <c r="A26" s="7">
        <f t="shared" si="2"/>
        <v>203</v>
      </c>
      <c r="B26" s="28" t="s">
        <v>21</v>
      </c>
      <c r="C26" s="62">
        <v>1</v>
      </c>
      <c r="D26" s="7" t="s">
        <v>14</v>
      </c>
      <c r="E26" s="35"/>
      <c r="F26" s="11">
        <f t="shared" si="1"/>
        <v>0</v>
      </c>
    </row>
    <row r="27" spans="1:6" ht="30" x14ac:dyDescent="0.25">
      <c r="A27" s="7">
        <f t="shared" si="2"/>
        <v>204</v>
      </c>
      <c r="B27" s="19" t="s">
        <v>26</v>
      </c>
      <c r="C27" s="62">
        <v>12</v>
      </c>
      <c r="D27" s="7" t="s">
        <v>11</v>
      </c>
      <c r="E27" s="35"/>
      <c r="F27" s="11">
        <f t="shared" si="1"/>
        <v>0</v>
      </c>
    </row>
    <row r="28" spans="1:6" ht="30" x14ac:dyDescent="0.25">
      <c r="A28" s="7">
        <f t="shared" si="2"/>
        <v>205</v>
      </c>
      <c r="B28" s="19" t="s">
        <v>28</v>
      </c>
      <c r="C28" s="62">
        <v>18</v>
      </c>
      <c r="D28" s="7" t="s">
        <v>14</v>
      </c>
      <c r="E28" s="35"/>
      <c r="F28" s="11">
        <f t="shared" si="1"/>
        <v>0</v>
      </c>
    </row>
    <row r="29" spans="1:6" ht="20.100000000000001" customHeight="1" x14ac:dyDescent="0.25">
      <c r="B29" s="5"/>
      <c r="E29" s="9" t="s">
        <v>6</v>
      </c>
      <c r="F29" s="12">
        <f>SUM(F23:F28)</f>
        <v>0</v>
      </c>
    </row>
    <row r="30" spans="1:6" ht="20.100000000000001" customHeight="1" x14ac:dyDescent="0.25">
      <c r="B30" s="5"/>
    </row>
    <row r="31" spans="1:6" x14ac:dyDescent="0.25">
      <c r="A31" s="73" t="s">
        <v>25</v>
      </c>
      <c r="B31" s="74"/>
      <c r="C31" s="74"/>
      <c r="D31" s="74"/>
      <c r="E31" s="74"/>
      <c r="F31" s="14"/>
    </row>
    <row r="32" spans="1:6" ht="15" customHeight="1" x14ac:dyDescent="0.25">
      <c r="A32" s="7">
        <v>300</v>
      </c>
      <c r="B32" s="27" t="s">
        <v>20</v>
      </c>
      <c r="C32" s="62">
        <v>200</v>
      </c>
      <c r="D32" s="7" t="s">
        <v>13</v>
      </c>
      <c r="E32" s="35"/>
      <c r="F32" s="11">
        <f>C32*ROUND(E32,2)</f>
        <v>0</v>
      </c>
    </row>
    <row r="33" spans="1:6" x14ac:dyDescent="0.25">
      <c r="A33" s="7">
        <f>A32+1</f>
        <v>301</v>
      </c>
      <c r="B33" s="27" t="s">
        <v>29</v>
      </c>
      <c r="C33" s="62">
        <v>333</v>
      </c>
      <c r="D33" s="7" t="s">
        <v>13</v>
      </c>
      <c r="E33" s="35"/>
      <c r="F33" s="11">
        <f>C33*ROUND(E33,2)</f>
        <v>0</v>
      </c>
    </row>
    <row r="34" spans="1:6" x14ac:dyDescent="0.25">
      <c r="B34" s="5"/>
      <c r="E34" s="9" t="s">
        <v>5</v>
      </c>
      <c r="F34" s="12">
        <f>SUM(F32:F33)</f>
        <v>0</v>
      </c>
    </row>
    <row r="35" spans="1:6" x14ac:dyDescent="0.25">
      <c r="B35" s="5"/>
      <c r="E35" s="4"/>
      <c r="F35" s="16"/>
    </row>
    <row r="36" spans="1:6" x14ac:dyDescent="0.25">
      <c r="A36" s="73" t="s">
        <v>127</v>
      </c>
      <c r="B36" s="74"/>
      <c r="C36" s="74"/>
      <c r="D36" s="74"/>
      <c r="E36" s="74"/>
      <c r="F36" s="14"/>
    </row>
    <row r="37" spans="1:6" x14ac:dyDescent="0.25">
      <c r="A37" s="54" t="s">
        <v>128</v>
      </c>
      <c r="B37" s="41" t="s">
        <v>129</v>
      </c>
      <c r="C37" s="62">
        <v>616</v>
      </c>
      <c r="D37" s="7" t="s">
        <v>11</v>
      </c>
      <c r="E37" s="35"/>
      <c r="F37" s="11">
        <f>C37*ROUND(E37,2)</f>
        <v>0</v>
      </c>
    </row>
    <row r="38" spans="1:6" x14ac:dyDescent="0.25">
      <c r="A38" s="54">
        <f>A37+1</f>
        <v>401</v>
      </c>
      <c r="B38" s="55" t="s">
        <v>130</v>
      </c>
      <c r="C38" s="62">
        <v>16</v>
      </c>
      <c r="D38" s="7" t="s">
        <v>14</v>
      </c>
      <c r="E38" s="35"/>
      <c r="F38" s="11">
        <f>C38*ROUND(E38,2)</f>
        <v>0</v>
      </c>
    </row>
    <row r="39" spans="1:6" x14ac:dyDescent="0.25">
      <c r="D39" s="56"/>
      <c r="E39" s="8" t="s">
        <v>30</v>
      </c>
      <c r="F39" s="11">
        <f>SUM(F37:F38)</f>
        <v>0</v>
      </c>
    </row>
    <row r="40" spans="1:6" x14ac:dyDescent="0.25">
      <c r="B40" s="5"/>
      <c r="E40" s="4"/>
      <c r="F40" s="16"/>
    </row>
    <row r="41" spans="1:6" x14ac:dyDescent="0.25">
      <c r="A41" s="73" t="s">
        <v>131</v>
      </c>
      <c r="B41" s="74"/>
      <c r="C41" s="74"/>
      <c r="D41" s="74"/>
      <c r="E41" s="74"/>
      <c r="F41" s="14"/>
    </row>
    <row r="42" spans="1:6" x14ac:dyDescent="0.25">
      <c r="A42" s="7">
        <v>500</v>
      </c>
      <c r="B42" s="10" t="s">
        <v>22</v>
      </c>
      <c r="C42" s="62">
        <v>519</v>
      </c>
      <c r="D42" s="7" t="s">
        <v>12</v>
      </c>
      <c r="E42" s="36"/>
      <c r="F42" s="11">
        <f>C42*ROUND(E42,2)</f>
        <v>0</v>
      </c>
    </row>
    <row r="43" spans="1:6" x14ac:dyDescent="0.25">
      <c r="A43" s="54">
        <f>A42+1</f>
        <v>501</v>
      </c>
      <c r="B43" s="29" t="s">
        <v>31</v>
      </c>
      <c r="C43" s="62">
        <v>3397</v>
      </c>
      <c r="D43" s="7" t="s">
        <v>32</v>
      </c>
      <c r="E43" s="36"/>
      <c r="F43" s="11">
        <f>C43*ROUND(E43,2)</f>
        <v>0</v>
      </c>
    </row>
    <row r="44" spans="1:6" ht="15" customHeight="1" x14ac:dyDescent="0.25">
      <c r="A44" s="54">
        <f t="shared" ref="A44:A46" si="3">A43+1</f>
        <v>502</v>
      </c>
      <c r="B44" s="29" t="s">
        <v>133</v>
      </c>
      <c r="C44" s="62">
        <v>137</v>
      </c>
      <c r="D44" s="7" t="s">
        <v>32</v>
      </c>
      <c r="E44" s="36"/>
      <c r="F44" s="11">
        <f>C44*ROUND(E44,2)</f>
        <v>0</v>
      </c>
    </row>
    <row r="45" spans="1:6" x14ac:dyDescent="0.25">
      <c r="A45" s="54">
        <f t="shared" si="3"/>
        <v>503</v>
      </c>
      <c r="B45" s="29" t="s">
        <v>33</v>
      </c>
      <c r="C45" s="62">
        <v>9</v>
      </c>
      <c r="D45" s="7" t="s">
        <v>14</v>
      </c>
      <c r="E45" s="36"/>
      <c r="F45" s="11">
        <f>C45*ROUND(E45,2)</f>
        <v>0</v>
      </c>
    </row>
    <row r="46" spans="1:6" x14ac:dyDescent="0.25">
      <c r="A46" s="54">
        <f t="shared" si="3"/>
        <v>504</v>
      </c>
      <c r="B46" s="31" t="s">
        <v>44</v>
      </c>
      <c r="C46" s="62">
        <v>2</v>
      </c>
      <c r="D46" s="25" t="s">
        <v>15</v>
      </c>
      <c r="E46" s="36"/>
      <c r="F46" s="11">
        <f>C46*ROUND(E46,2)</f>
        <v>0</v>
      </c>
    </row>
    <row r="47" spans="1:6" x14ac:dyDescent="0.25">
      <c r="E47" s="8" t="s">
        <v>43</v>
      </c>
      <c r="F47" s="11">
        <f>SUM(F42:F46)</f>
        <v>0</v>
      </c>
    </row>
    <row r="48" spans="1:6" x14ac:dyDescent="0.25">
      <c r="E48" s="4"/>
      <c r="F48" s="16"/>
    </row>
    <row r="49" spans="1:6" x14ac:dyDescent="0.25">
      <c r="A49" s="73" t="s">
        <v>160</v>
      </c>
      <c r="B49" s="74"/>
      <c r="C49" s="74"/>
      <c r="D49" s="74"/>
      <c r="E49" s="74"/>
      <c r="F49" s="14"/>
    </row>
    <row r="50" spans="1:6" x14ac:dyDescent="0.25">
      <c r="A50" s="7">
        <v>600</v>
      </c>
      <c r="B50" s="10" t="s">
        <v>34</v>
      </c>
      <c r="C50" s="62">
        <v>29</v>
      </c>
      <c r="D50" s="7" t="s">
        <v>14</v>
      </c>
      <c r="E50" s="36"/>
      <c r="F50" s="11">
        <f t="shared" ref="F50:F70" si="4">C50*ROUND(E50,2)</f>
        <v>0</v>
      </c>
    </row>
    <row r="51" spans="1:6" x14ac:dyDescent="0.25">
      <c r="A51" s="7">
        <f>A50+1</f>
        <v>601</v>
      </c>
      <c r="B51" s="10" t="s">
        <v>64</v>
      </c>
      <c r="C51" s="62">
        <v>14</v>
      </c>
      <c r="D51" s="7" t="s">
        <v>14</v>
      </c>
      <c r="E51" s="36"/>
      <c r="F51" s="11">
        <f t="shared" si="4"/>
        <v>0</v>
      </c>
    </row>
    <row r="52" spans="1:6" x14ac:dyDescent="0.25">
      <c r="A52" s="7">
        <f>A51+1</f>
        <v>602</v>
      </c>
      <c r="B52" s="10" t="s">
        <v>65</v>
      </c>
      <c r="C52" s="62">
        <v>18</v>
      </c>
      <c r="D52" s="7" t="s">
        <v>14</v>
      </c>
      <c r="E52" s="36"/>
      <c r="F52" s="11">
        <f t="shared" si="4"/>
        <v>0</v>
      </c>
    </row>
    <row r="53" spans="1:6" x14ac:dyDescent="0.25">
      <c r="A53" s="7">
        <f>A52+1</f>
        <v>603</v>
      </c>
      <c r="B53" s="29" t="s">
        <v>35</v>
      </c>
      <c r="C53" s="62">
        <v>14</v>
      </c>
      <c r="D53" s="7" t="s">
        <v>14</v>
      </c>
      <c r="E53" s="36"/>
      <c r="F53" s="11">
        <f t="shared" si="4"/>
        <v>0</v>
      </c>
    </row>
    <row r="54" spans="1:6" x14ac:dyDescent="0.25">
      <c r="A54" s="7">
        <f t="shared" ref="A54:A71" si="5">A53+1</f>
        <v>604</v>
      </c>
      <c r="B54" s="29" t="s">
        <v>66</v>
      </c>
      <c r="C54" s="62">
        <v>460</v>
      </c>
      <c r="D54" s="7" t="s">
        <v>14</v>
      </c>
      <c r="E54" s="36"/>
      <c r="F54" s="11">
        <f t="shared" si="4"/>
        <v>0</v>
      </c>
    </row>
    <row r="55" spans="1:6" ht="15" customHeight="1" x14ac:dyDescent="0.25">
      <c r="A55" s="7">
        <f t="shared" si="5"/>
        <v>605</v>
      </c>
      <c r="B55" s="29" t="s">
        <v>45</v>
      </c>
      <c r="C55" s="62">
        <v>26</v>
      </c>
      <c r="D55" s="7" t="s">
        <v>14</v>
      </c>
      <c r="E55" s="36"/>
      <c r="F55" s="11">
        <f t="shared" si="4"/>
        <v>0</v>
      </c>
    </row>
    <row r="56" spans="1:6" ht="15" customHeight="1" x14ac:dyDescent="0.25">
      <c r="A56" s="7">
        <f t="shared" si="5"/>
        <v>606</v>
      </c>
      <c r="B56" s="29" t="s">
        <v>36</v>
      </c>
      <c r="C56" s="62">
        <v>119</v>
      </c>
      <c r="D56" s="7" t="s">
        <v>14</v>
      </c>
      <c r="E56" s="36"/>
      <c r="F56" s="11">
        <f t="shared" si="4"/>
        <v>0</v>
      </c>
    </row>
    <row r="57" spans="1:6" x14ac:dyDescent="0.25">
      <c r="A57" s="7">
        <f t="shared" si="5"/>
        <v>607</v>
      </c>
      <c r="B57" s="29" t="s">
        <v>37</v>
      </c>
      <c r="C57" s="62">
        <v>205</v>
      </c>
      <c r="D57" s="7" t="s">
        <v>14</v>
      </c>
      <c r="E57" s="36"/>
      <c r="F57" s="11">
        <f t="shared" si="4"/>
        <v>0</v>
      </c>
    </row>
    <row r="58" spans="1:6" x14ac:dyDescent="0.25">
      <c r="A58" s="7">
        <f t="shared" si="5"/>
        <v>608</v>
      </c>
      <c r="B58" s="29" t="s">
        <v>38</v>
      </c>
      <c r="C58" s="62">
        <v>26</v>
      </c>
      <c r="D58" s="7" t="s">
        <v>14</v>
      </c>
      <c r="E58" s="36"/>
      <c r="F58" s="11">
        <f t="shared" si="4"/>
        <v>0</v>
      </c>
    </row>
    <row r="59" spans="1:6" x14ac:dyDescent="0.25">
      <c r="A59" s="7">
        <f t="shared" si="5"/>
        <v>609</v>
      </c>
      <c r="B59" s="29" t="s">
        <v>46</v>
      </c>
      <c r="C59" s="62">
        <v>59</v>
      </c>
      <c r="D59" s="7" t="s">
        <v>14</v>
      </c>
      <c r="E59" s="36"/>
      <c r="F59" s="11">
        <f t="shared" si="4"/>
        <v>0</v>
      </c>
    </row>
    <row r="60" spans="1:6" x14ac:dyDescent="0.25">
      <c r="A60" s="7">
        <f t="shared" si="5"/>
        <v>610</v>
      </c>
      <c r="B60" s="29" t="s">
        <v>39</v>
      </c>
      <c r="C60" s="62">
        <v>84</v>
      </c>
      <c r="D60" s="7" t="s">
        <v>14</v>
      </c>
      <c r="E60" s="36"/>
      <c r="F60" s="11">
        <f t="shared" si="4"/>
        <v>0</v>
      </c>
    </row>
    <row r="61" spans="1:6" x14ac:dyDescent="0.25">
      <c r="A61" s="7">
        <f t="shared" si="5"/>
        <v>611</v>
      </c>
      <c r="B61" s="29" t="s">
        <v>40</v>
      </c>
      <c r="C61" s="62">
        <v>15</v>
      </c>
      <c r="D61" s="7" t="s">
        <v>14</v>
      </c>
      <c r="E61" s="36"/>
      <c r="F61" s="11">
        <f t="shared" si="4"/>
        <v>0</v>
      </c>
    </row>
    <row r="62" spans="1:6" x14ac:dyDescent="0.25">
      <c r="A62" s="7">
        <f t="shared" si="5"/>
        <v>612</v>
      </c>
      <c r="B62" s="29" t="s">
        <v>47</v>
      </c>
      <c r="C62" s="62">
        <v>28</v>
      </c>
      <c r="D62" s="7" t="s">
        <v>14</v>
      </c>
      <c r="E62" s="36"/>
      <c r="F62" s="11">
        <f t="shared" si="4"/>
        <v>0</v>
      </c>
    </row>
    <row r="63" spans="1:6" ht="15" customHeight="1" x14ac:dyDescent="0.25">
      <c r="A63" s="7">
        <f t="shared" si="5"/>
        <v>613</v>
      </c>
      <c r="B63" s="29" t="s">
        <v>41</v>
      </c>
      <c r="C63" s="62">
        <v>410</v>
      </c>
      <c r="D63" s="7" t="s">
        <v>14</v>
      </c>
      <c r="E63" s="36"/>
      <c r="F63" s="11">
        <f t="shared" si="4"/>
        <v>0</v>
      </c>
    </row>
    <row r="64" spans="1:6" ht="15" customHeight="1" x14ac:dyDescent="0.25">
      <c r="A64" s="7">
        <f t="shared" si="5"/>
        <v>614</v>
      </c>
      <c r="B64" s="29" t="s">
        <v>48</v>
      </c>
      <c r="C64" s="62">
        <v>427</v>
      </c>
      <c r="D64" s="7" t="s">
        <v>14</v>
      </c>
      <c r="E64" s="36"/>
      <c r="F64" s="11">
        <f t="shared" si="4"/>
        <v>0</v>
      </c>
    </row>
    <row r="65" spans="1:6" ht="15" customHeight="1" x14ac:dyDescent="0.25">
      <c r="A65" s="7">
        <f t="shared" si="5"/>
        <v>615</v>
      </c>
      <c r="B65" s="29" t="s">
        <v>50</v>
      </c>
      <c r="C65" s="62">
        <v>156</v>
      </c>
      <c r="D65" s="7" t="s">
        <v>14</v>
      </c>
      <c r="E65" s="36"/>
      <c r="F65" s="11">
        <f t="shared" si="4"/>
        <v>0</v>
      </c>
    </row>
    <row r="66" spans="1:6" ht="15" customHeight="1" x14ac:dyDescent="0.25">
      <c r="A66" s="7">
        <f t="shared" si="5"/>
        <v>616</v>
      </c>
      <c r="B66" s="29" t="s">
        <v>51</v>
      </c>
      <c r="C66" s="62">
        <v>17</v>
      </c>
      <c r="D66" s="7" t="s">
        <v>14</v>
      </c>
      <c r="E66" s="36"/>
      <c r="F66" s="11">
        <f t="shared" si="4"/>
        <v>0</v>
      </c>
    </row>
    <row r="67" spans="1:6" ht="15" customHeight="1" x14ac:dyDescent="0.25">
      <c r="A67" s="7">
        <f t="shared" si="5"/>
        <v>617</v>
      </c>
      <c r="B67" s="29" t="s">
        <v>52</v>
      </c>
      <c r="C67" s="62">
        <v>59</v>
      </c>
      <c r="D67" s="7" t="s">
        <v>14</v>
      </c>
      <c r="E67" s="36"/>
      <c r="F67" s="11">
        <f t="shared" si="4"/>
        <v>0</v>
      </c>
    </row>
    <row r="68" spans="1:6" ht="15" customHeight="1" x14ac:dyDescent="0.25">
      <c r="A68" s="7">
        <f>A67+1</f>
        <v>618</v>
      </c>
      <c r="B68" s="29" t="s">
        <v>67</v>
      </c>
      <c r="C68" s="62">
        <v>3547</v>
      </c>
      <c r="D68" s="7" t="s">
        <v>14</v>
      </c>
      <c r="E68" s="36"/>
      <c r="F68" s="11">
        <f t="shared" si="4"/>
        <v>0</v>
      </c>
    </row>
    <row r="69" spans="1:6" ht="15" customHeight="1" x14ac:dyDescent="0.25">
      <c r="A69" s="7">
        <f>A68+1</f>
        <v>619</v>
      </c>
      <c r="B69" s="29" t="s">
        <v>42</v>
      </c>
      <c r="C69" s="62">
        <v>18756</v>
      </c>
      <c r="D69" s="7" t="s">
        <v>32</v>
      </c>
      <c r="E69" s="36"/>
      <c r="F69" s="11">
        <f t="shared" si="4"/>
        <v>0</v>
      </c>
    </row>
    <row r="70" spans="1:6" ht="15" customHeight="1" x14ac:dyDescent="0.25">
      <c r="A70" s="7">
        <f t="shared" si="5"/>
        <v>620</v>
      </c>
      <c r="B70" s="29" t="s">
        <v>49</v>
      </c>
      <c r="C70" s="62">
        <v>112758</v>
      </c>
      <c r="D70" s="7" t="s">
        <v>32</v>
      </c>
      <c r="E70" s="36"/>
      <c r="F70" s="11">
        <f t="shared" si="4"/>
        <v>0</v>
      </c>
    </row>
    <row r="71" spans="1:6" ht="15" customHeight="1" x14ac:dyDescent="0.25">
      <c r="A71" s="7">
        <f t="shared" si="5"/>
        <v>621</v>
      </c>
      <c r="B71" s="85" t="s">
        <v>167</v>
      </c>
      <c r="C71" s="62">
        <v>5</v>
      </c>
      <c r="D71" s="7" t="s">
        <v>17</v>
      </c>
      <c r="E71" s="36"/>
      <c r="F71" s="11">
        <f>C71*ROUND(E71,2)</f>
        <v>0</v>
      </c>
    </row>
    <row r="72" spans="1:6" x14ac:dyDescent="0.25">
      <c r="B72" s="30"/>
      <c r="E72" s="8" t="s">
        <v>68</v>
      </c>
      <c r="F72" s="11">
        <f>SUM(F50:F71)</f>
        <v>0</v>
      </c>
    </row>
    <row r="73" spans="1:6" x14ac:dyDescent="0.25">
      <c r="B73" s="30"/>
      <c r="E73" s="4"/>
      <c r="F73" s="16"/>
    </row>
    <row r="74" spans="1:6" x14ac:dyDescent="0.25">
      <c r="A74" s="73" t="s">
        <v>156</v>
      </c>
      <c r="B74" s="74"/>
      <c r="C74" s="74"/>
      <c r="D74" s="74"/>
      <c r="E74" s="74"/>
      <c r="F74" s="14"/>
    </row>
    <row r="75" spans="1:6" x14ac:dyDescent="0.25">
      <c r="A75" s="7">
        <v>700</v>
      </c>
      <c r="B75" s="38" t="s">
        <v>161</v>
      </c>
      <c r="C75" s="62">
        <v>1</v>
      </c>
      <c r="D75" s="7" t="s">
        <v>15</v>
      </c>
      <c r="E75" s="36"/>
      <c r="F75" s="11">
        <f>C75*ROUND(E75,2)</f>
        <v>0</v>
      </c>
    </row>
    <row r="76" spans="1:6" x14ac:dyDescent="0.25">
      <c r="A76" s="7">
        <v>701</v>
      </c>
      <c r="B76" s="38" t="s">
        <v>162</v>
      </c>
      <c r="C76" s="62">
        <v>1</v>
      </c>
      <c r="D76" s="7" t="s">
        <v>15</v>
      </c>
      <c r="E76" s="36"/>
      <c r="F76" s="11">
        <f>C76*ROUND(E76,2)</f>
        <v>0</v>
      </c>
    </row>
    <row r="77" spans="1:6" x14ac:dyDescent="0.25">
      <c r="A77" s="7">
        <v>702</v>
      </c>
      <c r="B77" s="38" t="s">
        <v>163</v>
      </c>
      <c r="C77" s="62">
        <v>1</v>
      </c>
      <c r="D77" s="7" t="s">
        <v>15</v>
      </c>
      <c r="E77" s="36"/>
      <c r="F77" s="11">
        <f>C77*ROUND(E77,2)</f>
        <v>0</v>
      </c>
    </row>
    <row r="78" spans="1:6" x14ac:dyDescent="0.25">
      <c r="B78" s="30"/>
      <c r="E78" s="8" t="s">
        <v>132</v>
      </c>
      <c r="F78" s="11">
        <f>SUM(F75:F77)</f>
        <v>0</v>
      </c>
    </row>
    <row r="79" spans="1:6" x14ac:dyDescent="0.25">
      <c r="B79" s="30"/>
      <c r="E79" s="4"/>
      <c r="F79" s="16"/>
    </row>
    <row r="80" spans="1:6" x14ac:dyDescent="0.25">
      <c r="A80" s="73" t="s">
        <v>116</v>
      </c>
      <c r="B80" s="74"/>
      <c r="C80" s="74"/>
      <c r="D80" s="74"/>
      <c r="E80" s="74"/>
      <c r="F80" s="75"/>
    </row>
    <row r="81" spans="1:6" x14ac:dyDescent="0.25">
      <c r="A81" s="7">
        <v>33000</v>
      </c>
      <c r="B81" s="41" t="s">
        <v>69</v>
      </c>
      <c r="C81" s="62">
        <v>1</v>
      </c>
      <c r="D81" s="7" t="s">
        <v>15</v>
      </c>
      <c r="E81" s="71"/>
      <c r="F81" s="11">
        <f>C81*ROUND(E81,2)</f>
        <v>0</v>
      </c>
    </row>
    <row r="82" spans="1:6" x14ac:dyDescent="0.25">
      <c r="E82" s="50" t="s">
        <v>76</v>
      </c>
      <c r="F82" s="11">
        <f>F81</f>
        <v>0</v>
      </c>
    </row>
    <row r="83" spans="1:6" x14ac:dyDescent="0.25">
      <c r="A83" s="47"/>
      <c r="E83" s="4"/>
      <c r="F83" s="16"/>
    </row>
    <row r="84" spans="1:6" x14ac:dyDescent="0.25">
      <c r="A84" s="73" t="s">
        <v>117</v>
      </c>
      <c r="B84" s="74"/>
      <c r="C84" s="74"/>
      <c r="D84" s="74"/>
      <c r="E84" s="74"/>
      <c r="F84" s="75"/>
    </row>
    <row r="85" spans="1:6" x14ac:dyDescent="0.25">
      <c r="A85" s="42">
        <v>40110</v>
      </c>
      <c r="B85" s="43" t="s">
        <v>134</v>
      </c>
      <c r="C85" s="65">
        <v>1</v>
      </c>
      <c r="D85" s="42" t="s">
        <v>15</v>
      </c>
      <c r="E85" s="72"/>
      <c r="F85" s="11">
        <f>C85*ROUND(E85,2)</f>
        <v>0</v>
      </c>
    </row>
    <row r="86" spans="1:6" x14ac:dyDescent="0.25">
      <c r="A86" s="7">
        <v>44313.16</v>
      </c>
      <c r="B86" s="41" t="s">
        <v>135</v>
      </c>
      <c r="C86" s="62">
        <v>1</v>
      </c>
      <c r="D86" s="7" t="s">
        <v>15</v>
      </c>
      <c r="E86" s="71"/>
      <c r="F86" s="11">
        <f>C86*ROUND(E86,2)</f>
        <v>0</v>
      </c>
    </row>
    <row r="87" spans="1:6" x14ac:dyDescent="0.25">
      <c r="A87" s="7">
        <v>47200</v>
      </c>
      <c r="B87" s="41" t="s">
        <v>70</v>
      </c>
      <c r="C87" s="62">
        <v>1</v>
      </c>
      <c r="D87" s="7" t="s">
        <v>15</v>
      </c>
      <c r="E87" s="71"/>
      <c r="F87" s="11">
        <f>C87*ROUND(E87,2)</f>
        <v>0</v>
      </c>
    </row>
    <row r="88" spans="1:6" x14ac:dyDescent="0.25">
      <c r="E88" s="50" t="s">
        <v>77</v>
      </c>
      <c r="F88" s="11">
        <f>SUM(F85:F87)</f>
        <v>0</v>
      </c>
    </row>
    <row r="89" spans="1:6" x14ac:dyDescent="0.25">
      <c r="E89" s="4"/>
      <c r="F89" s="11"/>
    </row>
    <row r="90" spans="1:6" x14ac:dyDescent="0.25">
      <c r="A90" s="44" t="s">
        <v>118</v>
      </c>
      <c r="B90" s="45"/>
      <c r="C90" s="66"/>
      <c r="D90" s="45"/>
      <c r="E90" s="45"/>
      <c r="F90" s="45"/>
    </row>
    <row r="91" spans="1:6" x14ac:dyDescent="0.25">
      <c r="A91" s="7">
        <v>51200</v>
      </c>
      <c r="B91" s="41" t="s">
        <v>136</v>
      </c>
      <c r="C91" s="62">
        <v>1</v>
      </c>
      <c r="D91" s="7" t="s">
        <v>15</v>
      </c>
      <c r="E91" s="71"/>
      <c r="F91" s="11">
        <f>C91*ROUND(E91,2)</f>
        <v>0</v>
      </c>
    </row>
    <row r="92" spans="1:6" x14ac:dyDescent="0.25">
      <c r="A92" s="7">
        <v>54400</v>
      </c>
      <c r="B92" s="41" t="s">
        <v>137</v>
      </c>
      <c r="C92" s="62">
        <v>1</v>
      </c>
      <c r="D92" s="7" t="s">
        <v>15</v>
      </c>
      <c r="E92" s="71"/>
      <c r="F92" s="11">
        <f>C92*ROUND(E92,2)</f>
        <v>0</v>
      </c>
    </row>
    <row r="93" spans="1:6" x14ac:dyDescent="0.25">
      <c r="A93" s="7">
        <v>55000</v>
      </c>
      <c r="B93" s="41" t="s">
        <v>138</v>
      </c>
      <c r="C93" s="62">
        <v>1</v>
      </c>
      <c r="D93" s="7" t="s">
        <v>15</v>
      </c>
      <c r="E93" s="71"/>
      <c r="F93" s="11">
        <f>C93*ROUND(E93,2)</f>
        <v>0</v>
      </c>
    </row>
    <row r="94" spans="1:6" x14ac:dyDescent="0.25">
      <c r="E94" s="50" t="s">
        <v>78</v>
      </c>
      <c r="F94" s="11">
        <f>SUM(F91:F93)</f>
        <v>0</v>
      </c>
    </row>
    <row r="95" spans="1:6" x14ac:dyDescent="0.25">
      <c r="E95" s="4"/>
      <c r="F95" s="11"/>
    </row>
    <row r="96" spans="1:6" x14ac:dyDescent="0.25">
      <c r="A96" s="73" t="s">
        <v>157</v>
      </c>
      <c r="B96" s="74"/>
      <c r="C96" s="74"/>
      <c r="D96" s="74"/>
      <c r="E96" s="74"/>
      <c r="F96" s="75"/>
    </row>
    <row r="97" spans="1:6" x14ac:dyDescent="0.25">
      <c r="A97" s="7">
        <v>61000</v>
      </c>
      <c r="B97" s="41" t="s">
        <v>71</v>
      </c>
      <c r="C97" s="62">
        <v>1</v>
      </c>
      <c r="D97" s="7" t="s">
        <v>15</v>
      </c>
      <c r="E97" s="71"/>
      <c r="F97" s="11">
        <f t="shared" ref="F97:F102" si="6">C97*ROUND(E97,2)</f>
        <v>0</v>
      </c>
    </row>
    <row r="98" spans="1:6" x14ac:dyDescent="0.25">
      <c r="A98" s="7">
        <v>61300</v>
      </c>
      <c r="B98" s="41" t="s">
        <v>158</v>
      </c>
      <c r="C98" s="70">
        <v>1</v>
      </c>
      <c r="D98" s="7" t="s">
        <v>15</v>
      </c>
      <c r="E98" s="71"/>
      <c r="F98" s="11">
        <f t="shared" si="6"/>
        <v>0</v>
      </c>
    </row>
    <row r="99" spans="1:6" x14ac:dyDescent="0.25">
      <c r="A99" s="7">
        <v>61300</v>
      </c>
      <c r="B99" s="41" t="s">
        <v>72</v>
      </c>
      <c r="C99" s="70">
        <v>1</v>
      </c>
      <c r="D99" s="7" t="s">
        <v>15</v>
      </c>
      <c r="E99" s="71"/>
      <c r="F99" s="11">
        <f t="shared" si="6"/>
        <v>0</v>
      </c>
    </row>
    <row r="100" spans="1:6" x14ac:dyDescent="0.25">
      <c r="A100" s="7">
        <v>61516</v>
      </c>
      <c r="B100" s="41" t="s">
        <v>73</v>
      </c>
      <c r="C100" s="70">
        <v>1</v>
      </c>
      <c r="D100" s="7" t="s">
        <v>15</v>
      </c>
      <c r="E100" s="71"/>
      <c r="F100" s="11">
        <f t="shared" si="6"/>
        <v>0</v>
      </c>
    </row>
    <row r="101" spans="1:6" x14ac:dyDescent="0.25">
      <c r="A101" s="7">
        <v>61753</v>
      </c>
      <c r="B101" s="41" t="s">
        <v>74</v>
      </c>
      <c r="C101" s="67">
        <v>1</v>
      </c>
      <c r="D101" s="7" t="s">
        <v>15</v>
      </c>
      <c r="E101" s="71"/>
      <c r="F101" s="11">
        <f t="shared" si="6"/>
        <v>0</v>
      </c>
    </row>
    <row r="102" spans="1:6" x14ac:dyDescent="0.25">
      <c r="A102" s="7">
        <v>62023</v>
      </c>
      <c r="B102" s="41" t="s">
        <v>75</v>
      </c>
      <c r="C102" s="67">
        <v>1</v>
      </c>
      <c r="D102" s="7" t="s">
        <v>15</v>
      </c>
      <c r="E102" s="71"/>
      <c r="F102" s="11">
        <f t="shared" si="6"/>
        <v>0</v>
      </c>
    </row>
    <row r="103" spans="1:6" x14ac:dyDescent="0.25">
      <c r="C103" s="64"/>
      <c r="D103" s="2"/>
      <c r="E103" s="48" t="s">
        <v>79</v>
      </c>
      <c r="F103" s="11">
        <f>SUM(F97:F102)</f>
        <v>0</v>
      </c>
    </row>
    <row r="104" spans="1:6" x14ac:dyDescent="0.25">
      <c r="C104" s="64"/>
      <c r="D104" s="2"/>
      <c r="E104" s="49"/>
      <c r="F104" s="11"/>
    </row>
    <row r="105" spans="1:6" x14ac:dyDescent="0.25">
      <c r="A105" s="73" t="s">
        <v>119</v>
      </c>
      <c r="B105" s="74"/>
      <c r="C105" s="74"/>
      <c r="D105" s="74"/>
      <c r="E105" s="74"/>
      <c r="F105" s="75"/>
    </row>
    <row r="106" spans="1:6" x14ac:dyDescent="0.25">
      <c r="A106" s="7">
        <v>71900</v>
      </c>
      <c r="B106" s="41" t="s">
        <v>139</v>
      </c>
      <c r="C106" s="67">
        <v>1</v>
      </c>
      <c r="D106" s="7" t="s">
        <v>15</v>
      </c>
      <c r="E106" s="71"/>
      <c r="F106" s="11">
        <f t="shared" ref="F106:F116" si="7">C106*ROUND(E106,2)</f>
        <v>0</v>
      </c>
    </row>
    <row r="107" spans="1:6" x14ac:dyDescent="0.25">
      <c r="A107" s="7">
        <v>72100</v>
      </c>
      <c r="B107" s="41" t="s">
        <v>80</v>
      </c>
      <c r="C107" s="67">
        <v>1</v>
      </c>
      <c r="D107" s="7" t="s">
        <v>15</v>
      </c>
      <c r="E107" s="71"/>
      <c r="F107" s="11">
        <f t="shared" si="7"/>
        <v>0</v>
      </c>
    </row>
    <row r="108" spans="1:6" x14ac:dyDescent="0.25">
      <c r="A108" s="7">
        <v>72726</v>
      </c>
      <c r="B108" s="41" t="s">
        <v>81</v>
      </c>
      <c r="C108" s="67">
        <v>1</v>
      </c>
      <c r="D108" s="7" t="s">
        <v>15</v>
      </c>
      <c r="E108" s="71"/>
      <c r="F108" s="11">
        <f t="shared" si="7"/>
        <v>0</v>
      </c>
    </row>
    <row r="109" spans="1:6" x14ac:dyDescent="0.25">
      <c r="A109" s="7">
        <v>74113.16</v>
      </c>
      <c r="B109" s="41" t="s">
        <v>82</v>
      </c>
      <c r="C109" s="67">
        <v>1</v>
      </c>
      <c r="D109" s="7" t="s">
        <v>15</v>
      </c>
      <c r="E109" s="71"/>
      <c r="F109" s="11">
        <f t="shared" si="7"/>
        <v>0</v>
      </c>
    </row>
    <row r="110" spans="1:6" x14ac:dyDescent="0.25">
      <c r="A110" s="7">
        <v>74213.16</v>
      </c>
      <c r="B110" s="41" t="s">
        <v>140</v>
      </c>
      <c r="C110" s="67">
        <v>1</v>
      </c>
      <c r="D110" s="7" t="s">
        <v>15</v>
      </c>
      <c r="E110" s="71"/>
      <c r="F110" s="11">
        <f t="shared" si="7"/>
        <v>0</v>
      </c>
    </row>
    <row r="111" spans="1:6" x14ac:dyDescent="0.25">
      <c r="A111" s="7">
        <v>74453</v>
      </c>
      <c r="B111" s="41" t="s">
        <v>83</v>
      </c>
      <c r="C111" s="67">
        <v>1</v>
      </c>
      <c r="D111" s="7" t="s">
        <v>15</v>
      </c>
      <c r="E111" s="71"/>
      <c r="F111" s="11">
        <f t="shared" si="7"/>
        <v>0</v>
      </c>
    </row>
    <row r="112" spans="1:6" x14ac:dyDescent="0.25">
      <c r="A112" s="7">
        <v>75423</v>
      </c>
      <c r="B112" s="41" t="s">
        <v>84</v>
      </c>
      <c r="C112" s="67">
        <v>1</v>
      </c>
      <c r="D112" s="7" t="s">
        <v>15</v>
      </c>
      <c r="E112" s="71"/>
      <c r="F112" s="11">
        <f t="shared" si="7"/>
        <v>0</v>
      </c>
    </row>
    <row r="113" spans="1:6" x14ac:dyDescent="0.25">
      <c r="A113" s="7">
        <v>76200</v>
      </c>
      <c r="B113" s="41" t="s">
        <v>141</v>
      </c>
      <c r="C113" s="67">
        <v>1</v>
      </c>
      <c r="D113" s="7" t="s">
        <v>15</v>
      </c>
      <c r="E113" s="71"/>
      <c r="F113" s="11">
        <f t="shared" si="7"/>
        <v>0</v>
      </c>
    </row>
    <row r="114" spans="1:6" x14ac:dyDescent="0.25">
      <c r="A114" s="7">
        <v>77100</v>
      </c>
      <c r="B114" s="41" t="s">
        <v>85</v>
      </c>
      <c r="C114" s="67">
        <v>1</v>
      </c>
      <c r="D114" s="7" t="s">
        <v>15</v>
      </c>
      <c r="E114" s="71"/>
      <c r="F114" s="11">
        <f t="shared" si="7"/>
        <v>0</v>
      </c>
    </row>
    <row r="115" spans="1:6" x14ac:dyDescent="0.25">
      <c r="A115" s="7">
        <v>77200</v>
      </c>
      <c r="B115" s="41" t="s">
        <v>86</v>
      </c>
      <c r="C115" s="67">
        <v>1</v>
      </c>
      <c r="D115" s="7" t="s">
        <v>15</v>
      </c>
      <c r="E115" s="71"/>
      <c r="F115" s="11">
        <f t="shared" si="7"/>
        <v>0</v>
      </c>
    </row>
    <row r="116" spans="1:6" x14ac:dyDescent="0.25">
      <c r="A116" s="7">
        <v>79200</v>
      </c>
      <c r="B116" s="41" t="s">
        <v>87</v>
      </c>
      <c r="C116" s="67">
        <v>1</v>
      </c>
      <c r="D116" s="7" t="s">
        <v>15</v>
      </c>
      <c r="E116" s="71"/>
      <c r="F116" s="11">
        <f t="shared" si="7"/>
        <v>0</v>
      </c>
    </row>
    <row r="117" spans="1:6" x14ac:dyDescent="0.25">
      <c r="C117" s="64"/>
      <c r="D117" s="2"/>
      <c r="E117" s="46" t="s">
        <v>88</v>
      </c>
      <c r="F117" s="11">
        <f>SUM(F106:F116)</f>
        <v>0</v>
      </c>
    </row>
    <row r="118" spans="1:6" x14ac:dyDescent="0.25">
      <c r="C118" s="64"/>
      <c r="D118" s="2"/>
      <c r="E118" s="2"/>
      <c r="F118" s="11"/>
    </row>
    <row r="119" spans="1:6" x14ac:dyDescent="0.25">
      <c r="A119" s="73" t="s">
        <v>120</v>
      </c>
      <c r="B119" s="74"/>
      <c r="C119" s="74"/>
      <c r="D119" s="74"/>
      <c r="E119" s="74"/>
      <c r="F119" s="75"/>
    </row>
    <row r="120" spans="1:6" x14ac:dyDescent="0.25">
      <c r="A120" s="7">
        <v>81213</v>
      </c>
      <c r="B120" s="41" t="s">
        <v>89</v>
      </c>
      <c r="C120" s="67">
        <v>1</v>
      </c>
      <c r="D120" s="7" t="s">
        <v>15</v>
      </c>
      <c r="E120" s="71"/>
      <c r="F120" s="11">
        <f t="shared" ref="F120:F127" si="8">C120*ROUND(E120,2)</f>
        <v>0</v>
      </c>
    </row>
    <row r="121" spans="1:6" x14ac:dyDescent="0.25">
      <c r="A121" s="7">
        <v>81216</v>
      </c>
      <c r="B121" s="41" t="s">
        <v>90</v>
      </c>
      <c r="C121" s="67">
        <v>1</v>
      </c>
      <c r="D121" s="7" t="s">
        <v>15</v>
      </c>
      <c r="E121" s="71"/>
      <c r="F121" s="11">
        <f t="shared" si="8"/>
        <v>0</v>
      </c>
    </row>
    <row r="122" spans="1:6" x14ac:dyDescent="0.25">
      <c r="A122" s="7">
        <v>81416</v>
      </c>
      <c r="B122" s="41" t="s">
        <v>91</v>
      </c>
      <c r="C122" s="67">
        <v>1</v>
      </c>
      <c r="D122" s="7" t="s">
        <v>15</v>
      </c>
      <c r="E122" s="71"/>
      <c r="F122" s="11">
        <f t="shared" si="8"/>
        <v>0</v>
      </c>
    </row>
    <row r="123" spans="1:6" x14ac:dyDescent="0.25">
      <c r="A123" s="7">
        <v>83113</v>
      </c>
      <c r="B123" s="41" t="s">
        <v>92</v>
      </c>
      <c r="C123" s="67">
        <v>1</v>
      </c>
      <c r="D123" s="7" t="s">
        <v>15</v>
      </c>
      <c r="E123" s="71"/>
      <c r="F123" s="11">
        <f t="shared" si="8"/>
        <v>0</v>
      </c>
    </row>
    <row r="124" spans="1:6" x14ac:dyDescent="0.25">
      <c r="A124" s="7">
        <v>83313</v>
      </c>
      <c r="B124" s="41" t="s">
        <v>142</v>
      </c>
      <c r="C124" s="67">
        <v>1</v>
      </c>
      <c r="D124" s="7" t="s">
        <v>15</v>
      </c>
      <c r="E124" s="71"/>
      <c r="F124" s="11">
        <f t="shared" si="8"/>
        <v>0</v>
      </c>
    </row>
    <row r="125" spans="1:6" x14ac:dyDescent="0.25">
      <c r="A125" s="7">
        <v>84113</v>
      </c>
      <c r="B125" s="41" t="s">
        <v>144</v>
      </c>
      <c r="C125" s="67">
        <v>1</v>
      </c>
      <c r="D125" s="7" t="s">
        <v>15</v>
      </c>
      <c r="E125" s="71"/>
      <c r="F125" s="11">
        <f t="shared" si="8"/>
        <v>0</v>
      </c>
    </row>
    <row r="126" spans="1:6" x14ac:dyDescent="0.25">
      <c r="A126" s="7">
        <v>84414</v>
      </c>
      <c r="B126" s="41" t="s">
        <v>143</v>
      </c>
      <c r="C126" s="67">
        <v>1</v>
      </c>
      <c r="D126" s="7" t="s">
        <v>15</v>
      </c>
      <c r="E126" s="71"/>
      <c r="F126" s="11">
        <f t="shared" si="8"/>
        <v>0</v>
      </c>
    </row>
    <row r="127" spans="1:6" x14ac:dyDescent="0.25">
      <c r="A127" s="7">
        <v>88000</v>
      </c>
      <c r="B127" s="41" t="s">
        <v>145</v>
      </c>
      <c r="C127" s="67">
        <v>1</v>
      </c>
      <c r="D127" s="7" t="s">
        <v>15</v>
      </c>
      <c r="E127" s="71"/>
      <c r="F127" s="11">
        <f t="shared" si="8"/>
        <v>0</v>
      </c>
    </row>
    <row r="128" spans="1:6" x14ac:dyDescent="0.25">
      <c r="C128" s="64"/>
      <c r="D128" s="2"/>
      <c r="E128" s="48" t="s">
        <v>99</v>
      </c>
      <c r="F128" s="11">
        <f>SUM(F120:F127)</f>
        <v>0</v>
      </c>
    </row>
    <row r="129" spans="1:6" x14ac:dyDescent="0.25">
      <c r="C129" s="64"/>
      <c r="D129" s="2"/>
      <c r="E129" s="49"/>
      <c r="F129" s="16"/>
    </row>
    <row r="130" spans="1:6" x14ac:dyDescent="0.25">
      <c r="A130" s="74" t="s">
        <v>121</v>
      </c>
      <c r="B130" s="74"/>
      <c r="C130" s="74"/>
      <c r="D130" s="74"/>
      <c r="E130" s="74"/>
      <c r="F130" s="75"/>
    </row>
    <row r="131" spans="1:6" x14ac:dyDescent="0.25">
      <c r="A131" s="7">
        <v>92216</v>
      </c>
      <c r="B131" s="41" t="s">
        <v>93</v>
      </c>
      <c r="C131" s="67">
        <v>1</v>
      </c>
      <c r="D131" s="7" t="s">
        <v>15</v>
      </c>
      <c r="E131" s="71"/>
      <c r="F131" s="11">
        <f t="shared" ref="F131:F140" si="9">C131*ROUND(E131,2)</f>
        <v>0</v>
      </c>
    </row>
    <row r="132" spans="1:6" x14ac:dyDescent="0.25">
      <c r="A132" s="7">
        <v>92900</v>
      </c>
      <c r="B132" s="41" t="s">
        <v>94</v>
      </c>
      <c r="C132" s="67">
        <v>1</v>
      </c>
      <c r="D132" s="7" t="s">
        <v>15</v>
      </c>
      <c r="E132" s="71"/>
      <c r="F132" s="11">
        <f t="shared" si="9"/>
        <v>0</v>
      </c>
    </row>
    <row r="133" spans="1:6" x14ac:dyDescent="0.25">
      <c r="A133" s="7">
        <v>96723</v>
      </c>
      <c r="B133" s="41" t="s">
        <v>146</v>
      </c>
      <c r="C133" s="67">
        <v>1</v>
      </c>
      <c r="D133" s="7" t="s">
        <v>15</v>
      </c>
      <c r="E133" s="71"/>
      <c r="F133" s="11">
        <f t="shared" si="9"/>
        <v>0</v>
      </c>
    </row>
    <row r="134" spans="1:6" x14ac:dyDescent="0.25">
      <c r="A134" s="7">
        <v>93013</v>
      </c>
      <c r="B134" s="41" t="s">
        <v>95</v>
      </c>
      <c r="C134" s="67">
        <v>1</v>
      </c>
      <c r="D134" s="7" t="s">
        <v>15</v>
      </c>
      <c r="E134" s="71"/>
      <c r="F134" s="11">
        <f t="shared" si="9"/>
        <v>0</v>
      </c>
    </row>
    <row r="135" spans="1:6" x14ac:dyDescent="0.25">
      <c r="A135" s="7">
        <v>96813</v>
      </c>
      <c r="B135" s="41" t="s">
        <v>96</v>
      </c>
      <c r="C135" s="67">
        <v>1</v>
      </c>
      <c r="D135" s="7" t="s">
        <v>15</v>
      </c>
      <c r="E135" s="71"/>
      <c r="F135" s="11">
        <f t="shared" si="9"/>
        <v>0</v>
      </c>
    </row>
    <row r="136" spans="1:6" x14ac:dyDescent="0.25">
      <c r="A136" s="7">
        <v>98433</v>
      </c>
      <c r="B136" s="41" t="s">
        <v>147</v>
      </c>
      <c r="C136" s="67">
        <v>1</v>
      </c>
      <c r="D136" s="7" t="s">
        <v>15</v>
      </c>
      <c r="E136" s="71"/>
      <c r="F136" s="11">
        <f t="shared" si="9"/>
        <v>0</v>
      </c>
    </row>
    <row r="137" spans="1:6" x14ac:dyDescent="0.25">
      <c r="A137" s="7">
        <v>98436</v>
      </c>
      <c r="B137" s="41" t="s">
        <v>148</v>
      </c>
      <c r="C137" s="67">
        <v>1</v>
      </c>
      <c r="D137" s="7" t="s">
        <v>15</v>
      </c>
      <c r="E137" s="71"/>
      <c r="F137" s="11">
        <f t="shared" si="9"/>
        <v>0</v>
      </c>
    </row>
    <row r="138" spans="1:6" x14ac:dyDescent="0.25">
      <c r="A138" s="7">
        <v>99123</v>
      </c>
      <c r="B138" s="41" t="s">
        <v>97</v>
      </c>
      <c r="C138" s="67">
        <v>1</v>
      </c>
      <c r="D138" s="7" t="s">
        <v>15</v>
      </c>
      <c r="E138" s="71"/>
      <c r="F138" s="11">
        <f t="shared" si="9"/>
        <v>0</v>
      </c>
    </row>
    <row r="139" spans="1:6" x14ac:dyDescent="0.25">
      <c r="A139" s="7">
        <v>99300</v>
      </c>
      <c r="B139" s="41" t="s">
        <v>149</v>
      </c>
      <c r="C139" s="67">
        <v>1</v>
      </c>
      <c r="D139" s="7" t="s">
        <v>15</v>
      </c>
      <c r="E139" s="71"/>
      <c r="F139" s="11">
        <f t="shared" si="9"/>
        <v>0</v>
      </c>
    </row>
    <row r="140" spans="1:6" x14ac:dyDescent="0.25">
      <c r="A140" s="7">
        <v>99600</v>
      </c>
      <c r="B140" s="41" t="s">
        <v>150</v>
      </c>
      <c r="C140" s="67">
        <v>1</v>
      </c>
      <c r="D140" s="7" t="s">
        <v>15</v>
      </c>
      <c r="E140" s="71"/>
      <c r="F140" s="11">
        <f t="shared" si="9"/>
        <v>0</v>
      </c>
    </row>
    <row r="141" spans="1:6" x14ac:dyDescent="0.25">
      <c r="A141" s="51"/>
      <c r="B141" s="52"/>
      <c r="C141" s="68"/>
      <c r="D141" s="52"/>
      <c r="E141" s="46" t="s">
        <v>98</v>
      </c>
      <c r="F141" s="11">
        <f>SUM(F131:F140)</f>
        <v>0</v>
      </c>
    </row>
    <row r="142" spans="1:6" x14ac:dyDescent="0.25">
      <c r="C142" s="64"/>
      <c r="D142" s="2"/>
      <c r="E142" s="49"/>
      <c r="F142" s="11"/>
    </row>
    <row r="143" spans="1:6" x14ac:dyDescent="0.25">
      <c r="A143" s="73" t="s">
        <v>122</v>
      </c>
      <c r="B143" s="74"/>
      <c r="C143" s="74"/>
      <c r="D143" s="74"/>
      <c r="E143" s="74"/>
      <c r="F143" s="75"/>
    </row>
    <row r="144" spans="1:6" x14ac:dyDescent="0.25">
      <c r="A144" s="7">
        <v>101419</v>
      </c>
      <c r="B144" s="41" t="s">
        <v>101</v>
      </c>
      <c r="C144" s="67">
        <v>1</v>
      </c>
      <c r="D144" s="7" t="s">
        <v>15</v>
      </c>
      <c r="E144" s="71"/>
      <c r="F144" s="11">
        <f t="shared" ref="F144:F150" si="10">C144*ROUND(E144,2)</f>
        <v>0</v>
      </c>
    </row>
    <row r="145" spans="1:6" x14ac:dyDescent="0.25">
      <c r="A145" s="7">
        <v>101423.16</v>
      </c>
      <c r="B145" s="41" t="s">
        <v>151</v>
      </c>
      <c r="C145" s="67">
        <v>1</v>
      </c>
      <c r="D145" s="7" t="s">
        <v>15</v>
      </c>
      <c r="E145" s="71"/>
      <c r="F145" s="11">
        <f t="shared" si="10"/>
        <v>0</v>
      </c>
    </row>
    <row r="146" spans="1:6" x14ac:dyDescent="0.25">
      <c r="A146" s="7">
        <v>102113.17</v>
      </c>
      <c r="B146" s="41" t="s">
        <v>152</v>
      </c>
      <c r="C146" s="67">
        <v>1</v>
      </c>
      <c r="D146" s="7" t="s">
        <v>15</v>
      </c>
      <c r="E146" s="71"/>
      <c r="F146" s="11">
        <f t="shared" si="10"/>
        <v>0</v>
      </c>
    </row>
    <row r="147" spans="1:6" x14ac:dyDescent="0.25">
      <c r="A147" s="7">
        <v>102800</v>
      </c>
      <c r="B147" s="41" t="s">
        <v>153</v>
      </c>
      <c r="C147" s="67">
        <v>1</v>
      </c>
      <c r="D147" s="7" t="s">
        <v>15</v>
      </c>
      <c r="E147" s="71"/>
      <c r="F147" s="11">
        <f t="shared" si="10"/>
        <v>0</v>
      </c>
    </row>
    <row r="148" spans="1:6" x14ac:dyDescent="0.25">
      <c r="A148" s="7">
        <v>104413</v>
      </c>
      <c r="B148" s="41" t="s">
        <v>102</v>
      </c>
      <c r="C148" s="67">
        <v>1</v>
      </c>
      <c r="D148" s="7" t="s">
        <v>15</v>
      </c>
      <c r="E148" s="71"/>
      <c r="F148" s="11">
        <f t="shared" si="10"/>
        <v>0</v>
      </c>
    </row>
    <row r="149" spans="1:6" x14ac:dyDescent="0.25">
      <c r="A149" s="7">
        <v>104416</v>
      </c>
      <c r="B149" s="41" t="s">
        <v>103</v>
      </c>
      <c r="C149" s="67">
        <v>1</v>
      </c>
      <c r="D149" s="7" t="s">
        <v>15</v>
      </c>
      <c r="E149" s="71"/>
      <c r="F149" s="11">
        <f t="shared" si="10"/>
        <v>0</v>
      </c>
    </row>
    <row r="150" spans="1:6" x14ac:dyDescent="0.25">
      <c r="A150" s="7">
        <v>113013</v>
      </c>
      <c r="B150" s="41" t="s">
        <v>104</v>
      </c>
      <c r="C150" s="67">
        <v>1</v>
      </c>
      <c r="D150" s="7" t="s">
        <v>15</v>
      </c>
      <c r="E150" s="71"/>
      <c r="F150" s="11">
        <f t="shared" si="10"/>
        <v>0</v>
      </c>
    </row>
    <row r="151" spans="1:6" x14ac:dyDescent="0.25">
      <c r="C151" s="64"/>
      <c r="D151" s="2"/>
      <c r="E151" s="48" t="s">
        <v>100</v>
      </c>
      <c r="F151" s="11">
        <f>SUM(F144:F150)</f>
        <v>0</v>
      </c>
    </row>
    <row r="152" spans="1:6" x14ac:dyDescent="0.25">
      <c r="C152" s="64"/>
      <c r="D152" s="2"/>
      <c r="E152" s="49"/>
      <c r="F152" s="11"/>
    </row>
    <row r="153" spans="1:6" x14ac:dyDescent="0.25">
      <c r="A153" s="78" t="s">
        <v>123</v>
      </c>
      <c r="B153" s="79"/>
      <c r="C153" s="79"/>
      <c r="D153" s="79"/>
      <c r="E153" s="79"/>
      <c r="F153" s="80"/>
    </row>
    <row r="154" spans="1:6" x14ac:dyDescent="0.25">
      <c r="A154" s="7">
        <v>220000</v>
      </c>
      <c r="B154" s="41" t="s">
        <v>105</v>
      </c>
      <c r="C154" s="67">
        <v>1</v>
      </c>
      <c r="D154" s="7" t="s">
        <v>15</v>
      </c>
      <c r="E154" s="71"/>
      <c r="F154" s="11">
        <f>C154*ROUND(E154,2)</f>
        <v>0</v>
      </c>
    </row>
    <row r="155" spans="1:6" x14ac:dyDescent="0.25">
      <c r="C155" s="64"/>
      <c r="D155" s="2"/>
      <c r="E155" s="48" t="s">
        <v>106</v>
      </c>
      <c r="F155" s="11">
        <f>F154</f>
        <v>0</v>
      </c>
    </row>
    <row r="156" spans="1:6" x14ac:dyDescent="0.25">
      <c r="C156" s="64"/>
      <c r="D156" s="2"/>
      <c r="E156" s="49"/>
      <c r="F156" s="11"/>
    </row>
    <row r="157" spans="1:6" x14ac:dyDescent="0.25">
      <c r="A157" s="73" t="s">
        <v>124</v>
      </c>
      <c r="B157" s="74"/>
      <c r="C157" s="74"/>
      <c r="D157" s="74"/>
      <c r="E157" s="74"/>
      <c r="F157" s="75"/>
    </row>
    <row r="158" spans="1:6" x14ac:dyDescent="0.25">
      <c r="A158" s="7">
        <v>230000</v>
      </c>
      <c r="B158" s="41" t="s">
        <v>107</v>
      </c>
      <c r="C158" s="67">
        <v>1</v>
      </c>
      <c r="D158" s="7" t="s">
        <v>15</v>
      </c>
      <c r="E158" s="71"/>
      <c r="F158" s="11">
        <f>C158*ROUND(E158,2)</f>
        <v>0</v>
      </c>
    </row>
    <row r="159" spans="1:6" x14ac:dyDescent="0.25">
      <c r="C159" s="64"/>
      <c r="D159" s="2"/>
      <c r="E159" s="46" t="s">
        <v>108</v>
      </c>
      <c r="F159" s="11">
        <f>F158</f>
        <v>0</v>
      </c>
    </row>
    <row r="160" spans="1:6" ht="20.100000000000001" customHeight="1" x14ac:dyDescent="0.25">
      <c r="C160" s="64"/>
      <c r="D160" s="2"/>
      <c r="E160" s="2"/>
      <c r="F160" s="11"/>
    </row>
    <row r="161" spans="1:6" ht="20.100000000000001" customHeight="1" x14ac:dyDescent="0.25">
      <c r="A161" s="73" t="s">
        <v>159</v>
      </c>
      <c r="B161" s="74"/>
      <c r="C161" s="74"/>
      <c r="D161" s="74"/>
      <c r="E161" s="74"/>
      <c r="F161" s="75"/>
    </row>
    <row r="162" spans="1:6" ht="20.100000000000001" customHeight="1" x14ac:dyDescent="0.25">
      <c r="A162" s="7">
        <v>260000</v>
      </c>
      <c r="B162" s="41" t="s">
        <v>109</v>
      </c>
      <c r="C162" s="67">
        <v>1</v>
      </c>
      <c r="D162" s="7" t="s">
        <v>15</v>
      </c>
      <c r="E162" s="71"/>
      <c r="F162" s="11">
        <f>C162*ROUND(E162,2)</f>
        <v>0</v>
      </c>
    </row>
    <row r="163" spans="1:6" ht="20.100000000000001" customHeight="1" x14ac:dyDescent="0.25">
      <c r="A163" s="7">
        <v>265000</v>
      </c>
      <c r="B163" s="41" t="s">
        <v>110</v>
      </c>
      <c r="C163" s="67">
        <v>1</v>
      </c>
      <c r="D163" s="7" t="s">
        <v>15</v>
      </c>
      <c r="E163" s="71"/>
      <c r="F163" s="11">
        <f>C163*ROUND(E163,2)</f>
        <v>0</v>
      </c>
    </row>
    <row r="164" spans="1:6" ht="20.100000000000001" customHeight="1" x14ac:dyDescent="0.25">
      <c r="C164" s="64"/>
      <c r="D164" s="2"/>
      <c r="E164" s="46" t="s">
        <v>111</v>
      </c>
      <c r="F164" s="11">
        <f>SUM(F162:F163)</f>
        <v>0</v>
      </c>
    </row>
    <row r="165" spans="1:6" ht="20.100000000000001" customHeight="1" x14ac:dyDescent="0.25">
      <c r="C165" s="64"/>
      <c r="D165" s="2"/>
      <c r="E165" s="2"/>
      <c r="F165" s="11"/>
    </row>
    <row r="166" spans="1:6" ht="20.100000000000001" customHeight="1" x14ac:dyDescent="0.25">
      <c r="A166" s="73" t="s">
        <v>125</v>
      </c>
      <c r="B166" s="74"/>
      <c r="C166" s="74"/>
      <c r="D166" s="74"/>
      <c r="E166" s="74"/>
      <c r="F166" s="75"/>
    </row>
    <row r="167" spans="1:6" ht="20.100000000000001" customHeight="1" x14ac:dyDescent="0.25">
      <c r="A167" s="7">
        <v>270000</v>
      </c>
      <c r="B167" s="41" t="s">
        <v>112</v>
      </c>
      <c r="C167" s="67">
        <v>1</v>
      </c>
      <c r="D167" s="7" t="s">
        <v>15</v>
      </c>
      <c r="E167" s="71"/>
      <c r="F167" s="11">
        <f>C167*ROUND(E167,2)</f>
        <v>0</v>
      </c>
    </row>
    <row r="168" spans="1:6" ht="20.100000000000001" customHeight="1" x14ac:dyDescent="0.25">
      <c r="C168" s="64"/>
      <c r="D168" s="2"/>
      <c r="E168" s="48" t="s">
        <v>113</v>
      </c>
      <c r="F168" s="11">
        <f>F167</f>
        <v>0</v>
      </c>
    </row>
    <row r="169" spans="1:6" ht="20.100000000000001" customHeight="1" x14ac:dyDescent="0.25">
      <c r="C169" s="64"/>
      <c r="D169" s="2"/>
      <c r="E169" s="2"/>
      <c r="F169" s="11"/>
    </row>
    <row r="170" spans="1:6" ht="20.100000000000001" customHeight="1" x14ac:dyDescent="0.25">
      <c r="A170" s="73" t="s">
        <v>126</v>
      </c>
      <c r="B170" s="74"/>
      <c r="C170" s="74"/>
      <c r="D170" s="74"/>
      <c r="E170" s="74"/>
      <c r="F170" s="75"/>
    </row>
    <row r="171" spans="1:6" ht="20.100000000000001" customHeight="1" x14ac:dyDescent="0.25">
      <c r="A171" s="7">
        <v>313116</v>
      </c>
      <c r="B171" s="41" t="s">
        <v>114</v>
      </c>
      <c r="C171" s="67">
        <v>1</v>
      </c>
      <c r="D171" s="7" t="s">
        <v>15</v>
      </c>
      <c r="E171" s="71"/>
      <c r="F171" s="11">
        <f>C171*ROUND(E171,2)</f>
        <v>0</v>
      </c>
    </row>
    <row r="172" spans="1:6" ht="20.100000000000001" customHeight="1" x14ac:dyDescent="0.25">
      <c r="C172" s="64"/>
      <c r="D172" s="2"/>
      <c r="E172" s="48" t="s">
        <v>115</v>
      </c>
      <c r="F172" s="11">
        <f>F171</f>
        <v>0</v>
      </c>
    </row>
    <row r="173" spans="1:6" ht="20.100000000000001" customHeight="1" x14ac:dyDescent="0.25">
      <c r="C173" s="64"/>
      <c r="D173" s="2"/>
      <c r="E173" s="49"/>
      <c r="F173" s="16"/>
    </row>
    <row r="174" spans="1:6" ht="20.100000000000001" customHeight="1" x14ac:dyDescent="0.25">
      <c r="C174" s="64"/>
      <c r="D174" s="2"/>
      <c r="E174" s="49"/>
      <c r="F174" s="16"/>
    </row>
    <row r="175" spans="1:6" ht="20.100000000000001" customHeight="1" x14ac:dyDescent="0.25">
      <c r="C175" s="64"/>
      <c r="D175" s="2"/>
      <c r="E175" s="2"/>
      <c r="F175" s="2"/>
    </row>
    <row r="176" spans="1:6" x14ac:dyDescent="0.25">
      <c r="A176" s="73" t="s">
        <v>8</v>
      </c>
      <c r="B176" s="74"/>
      <c r="C176" s="74"/>
      <c r="D176" s="74"/>
      <c r="E176" s="74"/>
      <c r="F176" s="75"/>
    </row>
    <row r="177" spans="1:15" x14ac:dyDescent="0.25">
      <c r="A177" s="20" t="str">
        <f>A16</f>
        <v>SERIES 100: GENERAL</v>
      </c>
      <c r="B177" s="21"/>
      <c r="C177" s="69"/>
      <c r="D177" s="22"/>
      <c r="E177" s="23"/>
      <c r="F177" s="24">
        <f>F20</f>
        <v>0</v>
      </c>
    </row>
    <row r="178" spans="1:15" x14ac:dyDescent="0.25">
      <c r="A178" s="20" t="str">
        <f>A22</f>
        <v>SERIES 200: STORM WATER POLLUTION PREVENTION</v>
      </c>
      <c r="B178" s="21"/>
      <c r="C178" s="69"/>
      <c r="D178" s="22"/>
      <c r="E178" s="23"/>
      <c r="F178" s="24">
        <f>F29</f>
        <v>0</v>
      </c>
    </row>
    <row r="179" spans="1:15" x14ac:dyDescent="0.25">
      <c r="A179" s="20" t="str">
        <f>A31</f>
        <v>SERIES 300: SITE PREPARATION AND EARTHWORK</v>
      </c>
      <c r="B179" s="21"/>
      <c r="C179" s="69"/>
      <c r="D179" s="22"/>
      <c r="E179" s="23"/>
      <c r="F179" s="24">
        <f>F34</f>
        <v>0</v>
      </c>
    </row>
    <row r="180" spans="1:15" x14ac:dyDescent="0.25">
      <c r="A180" s="20" t="str">
        <f>A36</f>
        <v>SERIES 400: UTILITIES</v>
      </c>
      <c r="B180" s="21"/>
      <c r="C180" s="69"/>
      <c r="D180" s="22"/>
      <c r="E180" s="23"/>
      <c r="F180" s="24">
        <f>F39</f>
        <v>0</v>
      </c>
    </row>
    <row r="181" spans="1:15" x14ac:dyDescent="0.25">
      <c r="A181" s="20" t="str">
        <f>A41</f>
        <v>SERIES 500: PAVING</v>
      </c>
      <c r="B181" s="21"/>
      <c r="C181" s="69"/>
      <c r="D181" s="22"/>
      <c r="E181" s="23"/>
      <c r="F181" s="24">
        <f>F47</f>
        <v>0</v>
      </c>
    </row>
    <row r="182" spans="1:15" x14ac:dyDescent="0.25">
      <c r="A182" s="20" t="str">
        <f>A49</f>
        <v>SERIES 600: LANDSCAPE</v>
      </c>
      <c r="B182" s="21"/>
      <c r="C182" s="69"/>
      <c r="D182" s="22"/>
      <c r="E182" s="23"/>
      <c r="F182" s="24">
        <f>F72</f>
        <v>0</v>
      </c>
      <c r="G182" s="39"/>
      <c r="H182" s="2"/>
      <c r="I182" s="2"/>
      <c r="J182" s="2"/>
      <c r="K182" s="40"/>
      <c r="L182" s="2"/>
      <c r="M182" s="2"/>
      <c r="N182" s="2"/>
      <c r="O182" s="2"/>
    </row>
    <row r="183" spans="1:15" x14ac:dyDescent="0.25">
      <c r="A183" s="20" t="str">
        <f>A74</f>
        <v>SERIES 700: LIGHTING (PARKING LOT ONLY)</v>
      </c>
      <c r="B183" s="21"/>
      <c r="C183" s="69"/>
      <c r="D183" s="22"/>
      <c r="E183" s="23"/>
      <c r="F183" s="24">
        <f>F78</f>
        <v>0</v>
      </c>
    </row>
    <row r="184" spans="1:15" x14ac:dyDescent="0.25">
      <c r="A184" s="20" t="str">
        <f>A80</f>
        <v>ARCHITECTURAL DIVISON 3: CONCRETE</v>
      </c>
      <c r="B184" s="21"/>
      <c r="C184" s="69"/>
      <c r="D184" s="22"/>
      <c r="E184" s="23"/>
      <c r="F184" s="24">
        <f>F82</f>
        <v>0</v>
      </c>
    </row>
    <row r="185" spans="1:15" x14ac:dyDescent="0.25">
      <c r="A185" s="20" t="str">
        <f>A84</f>
        <v>ARCHITECTURAL DIVISION 4: MASONRY</v>
      </c>
      <c r="B185" s="21"/>
      <c r="C185" s="69"/>
      <c r="D185" s="22"/>
      <c r="E185" s="23"/>
      <c r="F185" s="24">
        <f>F88</f>
        <v>0</v>
      </c>
    </row>
    <row r="186" spans="1:15" x14ac:dyDescent="0.25">
      <c r="A186" s="20" t="str">
        <f>A90</f>
        <v>ARCHITECTURAL DIVISION 5: METALS</v>
      </c>
      <c r="B186" s="21"/>
      <c r="C186" s="69"/>
      <c r="D186" s="22"/>
      <c r="E186" s="23"/>
      <c r="F186" s="24">
        <f>F94</f>
        <v>0</v>
      </c>
    </row>
    <row r="187" spans="1:15" x14ac:dyDescent="0.25">
      <c r="A187" s="20" t="str">
        <f>A96</f>
        <v>ARCHITECTURAL DIVISION 6: WOOD (TO BE PROVIDED BY STRUCTURAL WOOD COMPONENTS)</v>
      </c>
      <c r="B187" s="21"/>
      <c r="C187" s="69"/>
      <c r="D187" s="22"/>
      <c r="E187" s="23"/>
      <c r="F187" s="24">
        <f>F103</f>
        <v>0</v>
      </c>
    </row>
    <row r="188" spans="1:15" x14ac:dyDescent="0.25">
      <c r="A188" s="20" t="str">
        <f>A105</f>
        <v>ARCHITECTURAL DIVISION 7: THERMAL AND MOISTURE PROTECTION</v>
      </c>
      <c r="B188" s="21"/>
      <c r="C188" s="69"/>
      <c r="D188" s="22"/>
      <c r="E188" s="23"/>
      <c r="F188" s="24">
        <f>F117</f>
        <v>0</v>
      </c>
    </row>
    <row r="189" spans="1:15" x14ac:dyDescent="0.25">
      <c r="A189" s="20" t="str">
        <f>A119</f>
        <v>ARCHITECTURAL DIVISION 8: OPENINGS</v>
      </c>
      <c r="B189" s="21"/>
      <c r="C189" s="69"/>
      <c r="D189" s="22"/>
      <c r="E189" s="23"/>
      <c r="F189" s="24">
        <f>F128</f>
        <v>0</v>
      </c>
    </row>
    <row r="190" spans="1:15" x14ac:dyDescent="0.25">
      <c r="A190" s="20" t="str">
        <f>A130</f>
        <v>ARCHITECTURAL DIVISION 9: FINISHES</v>
      </c>
      <c r="B190" s="21"/>
      <c r="C190" s="69"/>
      <c r="D190" s="22"/>
      <c r="E190" s="23"/>
      <c r="F190" s="24">
        <f>F141</f>
        <v>0</v>
      </c>
    </row>
    <row r="191" spans="1:15" x14ac:dyDescent="0.25">
      <c r="A191" s="20" t="str">
        <f>A143</f>
        <v>ARCHITECTURAL DIVISION 10: SPECIALTIES</v>
      </c>
      <c r="B191" s="21"/>
      <c r="C191" s="69"/>
      <c r="D191" s="22"/>
      <c r="E191" s="23"/>
      <c r="F191" s="24">
        <f>F151</f>
        <v>0</v>
      </c>
    </row>
    <row r="192" spans="1:15" x14ac:dyDescent="0.25">
      <c r="A192" s="20" t="str">
        <f>A153</f>
        <v>ARCHITECTURAL DIVISION 22: PLUMBING</v>
      </c>
      <c r="B192" s="21"/>
      <c r="C192" s="69"/>
      <c r="D192" s="22"/>
      <c r="E192" s="23"/>
      <c r="F192" s="24">
        <f>F155</f>
        <v>0</v>
      </c>
    </row>
    <row r="193" spans="1:6" x14ac:dyDescent="0.25">
      <c r="A193" s="20" t="str">
        <f>A157</f>
        <v xml:space="preserve">ARCHITECTURAL DIVISION 23: MECHANICAL </v>
      </c>
      <c r="B193" s="21"/>
      <c r="C193" s="69"/>
      <c r="D193" s="22"/>
      <c r="E193" s="23"/>
      <c r="F193" s="24">
        <f>F159</f>
        <v>0</v>
      </c>
    </row>
    <row r="194" spans="1:6" x14ac:dyDescent="0.25">
      <c r="A194" s="20" t="str">
        <f>A161</f>
        <v>ARCHITECTURAL DIVISION 26: ELETRICAL (SERVICE PANEL IN)</v>
      </c>
      <c r="B194" s="21"/>
      <c r="C194" s="69"/>
      <c r="D194" s="22"/>
      <c r="E194" s="23"/>
      <c r="F194" s="24">
        <f>F164</f>
        <v>0</v>
      </c>
    </row>
    <row r="195" spans="1:6" x14ac:dyDescent="0.25">
      <c r="A195" s="20" t="str">
        <f>A166</f>
        <v>ARCHITECTURAL DIVISION 27: FIRE ALARM</v>
      </c>
      <c r="B195" s="21"/>
      <c r="C195" s="69"/>
      <c r="D195" s="22"/>
      <c r="E195" s="23"/>
      <c r="F195" s="24">
        <f>F168</f>
        <v>0</v>
      </c>
    </row>
    <row r="196" spans="1:6" x14ac:dyDescent="0.25">
      <c r="A196" s="20" t="str">
        <f>A170</f>
        <v>ARCHITECTURAL DIVISION 31: EARTHWORK</v>
      </c>
      <c r="B196" s="21"/>
      <c r="C196" s="69"/>
      <c r="D196" s="22"/>
      <c r="E196" s="23"/>
      <c r="F196" s="24">
        <f>F172</f>
        <v>0</v>
      </c>
    </row>
    <row r="197" spans="1:6" x14ac:dyDescent="0.25">
      <c r="A197" s="53"/>
      <c r="C197" s="57"/>
      <c r="E197" s="4"/>
      <c r="F197" s="4"/>
    </row>
    <row r="198" spans="1:6" x14ac:dyDescent="0.25">
      <c r="A198" s="53"/>
      <c r="C198" s="57"/>
      <c r="E198" s="4"/>
      <c r="F198" s="15"/>
    </row>
    <row r="199" spans="1:6" x14ac:dyDescent="0.25">
      <c r="E199" s="4" t="s">
        <v>63</v>
      </c>
      <c r="F199" s="15">
        <f>SUM(F177:F196)</f>
        <v>0</v>
      </c>
    </row>
    <row r="200" spans="1:6" x14ac:dyDescent="0.25">
      <c r="E200" s="4" t="s">
        <v>164</v>
      </c>
      <c r="F200" s="37"/>
    </row>
    <row r="201" spans="1:6" ht="16.5" customHeight="1" x14ac:dyDescent="0.25">
      <c r="F201" s="2"/>
    </row>
  </sheetData>
  <sheetProtection algorithmName="SHA-512" hashValue="3BnuWAjfaUoFWGwhgdFc/IVvWL0Bq3koUfBIYIL6inWtnN53u7v9wjnmnLRS/a6gbjLiAaFLgcahnV6pd1ttPg==" saltValue="txElrn/r6iohbxdmR5jTDQ==" spinCount="100000" sheet="1" objects="1" scenarios="1" selectLockedCells="1"/>
  <mergeCells count="28">
    <mergeCell ref="A161:F161"/>
    <mergeCell ref="A170:F170"/>
    <mergeCell ref="A1:F1"/>
    <mergeCell ref="A2:F2"/>
    <mergeCell ref="A3:F3"/>
    <mergeCell ref="A16:E16"/>
    <mergeCell ref="A22:E22"/>
    <mergeCell ref="A6:C6"/>
    <mergeCell ref="E6:F6"/>
    <mergeCell ref="A8:F8"/>
    <mergeCell ref="A36:E36"/>
    <mergeCell ref="A5:F5"/>
    <mergeCell ref="A176:F176"/>
    <mergeCell ref="A41:E41"/>
    <mergeCell ref="A49:E49"/>
    <mergeCell ref="A4:F4"/>
    <mergeCell ref="A31:E31"/>
    <mergeCell ref="A74:E74"/>
    <mergeCell ref="A80:F80"/>
    <mergeCell ref="A84:F84"/>
    <mergeCell ref="A96:F96"/>
    <mergeCell ref="A105:F105"/>
    <mergeCell ref="A119:F119"/>
    <mergeCell ref="A166:F166"/>
    <mergeCell ref="A130:F130"/>
    <mergeCell ref="A143:F143"/>
    <mergeCell ref="A153:F153"/>
    <mergeCell ref="A157:F157"/>
  </mergeCells>
  <printOptions horizontalCentered="1"/>
  <pageMargins left="0.7" right="0.7" top="0.75" bottom="0.75" header="0.3" footer="0.3"/>
  <pageSetup scale="58" fitToHeight="0" orientation="portrait" r:id="rId1"/>
  <headerFooter>
    <oddFooter xml:space="preserve">&amp;LKitty Hollow Community Center&amp;C&amp;P of &amp;N&amp;RHalff Associates, Inc.
</oddFooter>
  </headerFooter>
  <rowBreaks count="1" manualBreakCount="1">
    <brk id="7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2025-09-15 ADD1 BID FORM</vt:lpstr>
      <vt:lpstr>'2025-09-15 ADD1 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Vu, Quan</dc:creator>
  <cp:lastModifiedBy>Brian Champagne</cp:lastModifiedBy>
  <cp:lastPrinted>2025-07-28T15:19:16Z</cp:lastPrinted>
  <dcterms:created xsi:type="dcterms:W3CDTF">2019-02-26T17:24:11Z</dcterms:created>
  <dcterms:modified xsi:type="dcterms:W3CDTF">2025-09-15T18:32:34Z</dcterms:modified>
</cp:coreProperties>
</file>